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XV-113-2019" sheetId="1" state="visible" r:id="rId2"/>
  </sheets>
  <definedNames>
    <definedName function="false" hidden="false" localSheetId="0" name="_xlnm.Print_Area" vbProcedure="false">'XV-113-2019'!$A$1:$K$54</definedName>
    <definedName function="false" hidden="false" localSheetId="0" name="_xlnm.Print_Area" vbProcedure="false">'XV-113-2019'!$A$1:$K$54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<sst xmlns="http://schemas.openxmlformats.org/spreadsheetml/2006/main" count="137" uniqueCount="81">
  <si>
    <t xml:space="preserve">Załącznik nr 3
do uchwały
Rady Miejskiej w Sycowie
nr XV/113/2019
z dnia 28 listopada 2019 r.</t>
  </si>
  <si>
    <t xml:space="preserve">Wykaz wydatków majątkowych oraz zadań inwestycyjnych na 2019 r.</t>
  </si>
  <si>
    <t xml:space="preserve">Źródła  finansowania  programów</t>
  </si>
  <si>
    <t xml:space="preserve">Lp.</t>
  </si>
  <si>
    <t xml:space="preserve">Klasyfikacja budżetowa</t>
  </si>
  <si>
    <t xml:space="preserve">Jednostka
realizująca</t>
  </si>
  <si>
    <t xml:space="preserve">Okres realizacji </t>
  </si>
  <si>
    <t xml:space="preserve">2019 rok</t>
  </si>
  <si>
    <t xml:space="preserve">Razem budżet w tym:</t>
  </si>
  <si>
    <t xml:space="preserve">Dział</t>
  </si>
  <si>
    <t xml:space="preserve">Rozdział</t>
  </si>
  <si>
    <t xml:space="preserve">środki zewnętrzne</t>
  </si>
  <si>
    <t xml:space="preserve">środki własne</t>
  </si>
  <si>
    <t xml:space="preserve">środki
 z funduszy Unii Europejskiej</t>
  </si>
  <si>
    <t xml:space="preserve">dotacje
z budżetu
państwa</t>
  </si>
  <si>
    <t xml:space="preserve">inne (określić jakie)</t>
  </si>
  <si>
    <t xml:space="preserve">Transport i Łączność</t>
  </si>
  <si>
    <t xml:space="preserve">1.</t>
  </si>
  <si>
    <t xml:space="preserve">Współudział w przebudowie drogi wojewódzkiej nr 448
 w zakresie budowy chodnika w m. Wojciechowo-Zawada wraz z budową kanalizacji deszczowej - etap II – projekt - pomoc rzeczowa</t>
  </si>
  <si>
    <t xml:space="preserve">UMiG wraz z DSDiK</t>
  </si>
  <si>
    <t xml:space="preserve"> 2.</t>
  </si>
  <si>
    <t xml:space="preserve">Współudział w przebudowie drogi wojewódzkiej nr 449
w zakresie budowy ciągu pieszo-rowerowego w m. Syców wraz z budową kanalizacji deszczowej- przy ul.Kaliskiej – projekt -  pomoc rzeczowa</t>
  </si>
  <si>
    <t xml:space="preserve">3.</t>
  </si>
  <si>
    <t xml:space="preserve">Modernizacja drogi wojewódzkiej nr 448 ne terenie Gminy Syców – Drołtowice – pomoc rzeczowa</t>
  </si>
  <si>
    <t xml:space="preserve">4.</t>
  </si>
  <si>
    <t xml:space="preserve">Wykonanie chodnika w drodze powiatowej nr 1499D w m.Stradomia Wierzchnia - pomoc finansowa</t>
  </si>
  <si>
    <t xml:space="preserve">Starostwo Powiatowe</t>
  </si>
  <si>
    <t xml:space="preserve">2019-2020</t>
  </si>
  <si>
    <t xml:space="preserve">5.</t>
  </si>
  <si>
    <t xml:space="preserve">Wykonanie chodnika w drodze powiatowej nr 1498D i nr 1499D w m.Szczodrów-etap I</t>
  </si>
  <si>
    <t xml:space="preserve">6.</t>
  </si>
  <si>
    <t xml:space="preserve">Rewitalizacja ulic Kościelnej i Młyńskiej w Sycowie 
wraz z przyległą infrastrukturą przestrzeni publicznej.</t>
  </si>
  <si>
    <t xml:space="preserve">UMiG</t>
  </si>
  <si>
    <t xml:space="preserve">7.</t>
  </si>
  <si>
    <t xml:space="preserve">Przebudowa drogi gminnej nr 101668D w m. Wioska</t>
  </si>
  <si>
    <t xml:space="preserve">2018-2019</t>
  </si>
  <si>
    <t xml:space="preserve">8.</t>
  </si>
  <si>
    <t xml:space="preserve">Budowa dróg dojazdowych do gruntów rolnych</t>
  </si>
  <si>
    <t xml:space="preserve">9.</t>
  </si>
  <si>
    <t xml:space="preserve">Modernizacja dróg i chodników gminnych</t>
  </si>
  <si>
    <t xml:space="preserve">10.</t>
  </si>
  <si>
    <t xml:space="preserve">Przebudowa dróg osiedlowych</t>
  </si>
  <si>
    <t xml:space="preserve">Gospodarka mieszkaniowa</t>
  </si>
  <si>
    <t xml:space="preserve">Modernizacja zasobów mieszkaniowych</t>
  </si>
  <si>
    <t xml:space="preserve">Bezpieczeństwo publiczne i ochrona p/poż.</t>
  </si>
  <si>
    <t xml:space="preserve">Montaż kamer na ul. Ogrodowej w Sycowie.</t>
  </si>
  <si>
    <t xml:space="preserve">Rezerwy ogólne i celowe</t>
  </si>
  <si>
    <t xml:space="preserve">Rezerwy na inwestycje i zakupy inwestycyjne</t>
  </si>
  <si>
    <t xml:space="preserve"> Oświata i wychowanie</t>
  </si>
  <si>
    <t xml:space="preserve">Modernizacja kotłowni z wymianą pieca.</t>
  </si>
  <si>
    <t xml:space="preserve">SP Stradomia W.</t>
  </si>
  <si>
    <t xml:space="preserve">2.</t>
  </si>
  <si>
    <t xml:space="preserve">Modernizacja sali gimnastycznej</t>
  </si>
  <si>
    <t xml:space="preserve">SP Drołtowice</t>
  </si>
  <si>
    <t xml:space="preserve">Przedszkole nr 1</t>
  </si>
  <si>
    <t xml:space="preserve">Ochrona zdrowia</t>
  </si>
  <si>
    <t xml:space="preserve">Zakup lokalu użytkowego na prowadzenie dziłalności leczniczej w Stradomi Wierzchniej</t>
  </si>
  <si>
    <t xml:space="preserve">Gospodarka  komunalna i ochrona środowiska</t>
  </si>
  <si>
    <t xml:space="preserve">Utrzymanie projektu - modernizacja oczyszczalni ścieków</t>
  </si>
  <si>
    <t xml:space="preserve">2012-2021</t>
  </si>
  <si>
    <t xml:space="preserve">Budowa kanalizacji sanitarnej dla miejscowości Wioska</t>
  </si>
  <si>
    <t xml:space="preserve">Rewitalizacja ulic Kościelnej i Młyńskiej w Sycowie wraz
 z przyległą infrastrukturą przestrzeni publicznej.</t>
  </si>
  <si>
    <t xml:space="preserve">Dotacja celowa dofinansowanie kosztów wymiany źródeł ciepła w budynkach mieszkalnych</t>
  </si>
  <si>
    <t xml:space="preserve">Udział do spółki - Oświetlenie Uliczne i Drogowe
 w Kaliszu</t>
  </si>
  <si>
    <t xml:space="preserve">Kultura i ochrona dziedzictwa narodowego</t>
  </si>
  <si>
    <t xml:space="preserve"> </t>
  </si>
  <si>
    <t xml:space="preserve">FS Zawada - Utwardzenie ciągów komunikacyjnych przy świetlicy wiejskiej w m. Zawada – etap II</t>
  </si>
  <si>
    <t xml:space="preserve">FS Wielowieś – Modernizacja pomieszczeń kuchennych świetlicy wiejskiej w m. Wielowieś</t>
  </si>
  <si>
    <t xml:space="preserve">Budowa świetlicy wiejskiej w Stradomi Wierzchniej</t>
  </si>
  <si>
    <t xml:space="preserve">FS-Zakup chłodziarki do świetlicy wiejskiej w m.Stradomia Wierzchnia.</t>
  </si>
  <si>
    <t xml:space="preserve">Dokumentacja projektowa renowacji murów obronnych</t>
  </si>
  <si>
    <t xml:space="preserve">FS Biskupice - Budowa magazynu gospodarczego przy świetlicy wiejskiej w m. Biskupice – etap II</t>
  </si>
  <si>
    <t xml:space="preserve">Kultura fizyczna</t>
  </si>
  <si>
    <t xml:space="preserve">Rewitalizacja ulic Kościelnej i Młyńskiej w Sycowie wraz z przyległą infrastrukturą przestrzeni publicznej.</t>
  </si>
  <si>
    <t xml:space="preserve">FS Drołtowice - Rozbudowa terenów rekreacyjnych przy świetlicy wiejskiej w Drołtowicach – zakup urządzenia rekreacyjnego na plac zabaw</t>
  </si>
  <si>
    <t xml:space="preserve">FS Komorów – rozbudowa terenów rekreacyjnych 
w m. Komorów</t>
  </si>
  <si>
    <t xml:space="preserve">FS Wioska – rozbudowa terenów rekreacyjnych
 w m. Wioska</t>
  </si>
  <si>
    <t xml:space="preserve">FS Nowy Dwór – Budowa placu zabaw na terenie rekreacyjnym w m. Nowy Dwór</t>
  </si>
  <si>
    <t xml:space="preserve">Dotacja na wydatki majątkowe  MOSiR</t>
  </si>
  <si>
    <t xml:space="preserve">MOSIR</t>
  </si>
  <si>
    <t xml:space="preserve">Razem wydatki majątkowe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</si>
</sst>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25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"/>
      <family val="2"/>
      <charset val="238"/>
    </font>
    <font>
      <sz val="9"/>
      <name val="Times New Roman"/>
      <family val="1"/>
      <charset val="238"/>
    </font>
    <font>
      <sz val="9"/>
      <name val="Arial CE"/>
      <family val="0"/>
      <charset val="238"/>
    </font>
    <font>
      <b val="true"/>
      <sz val="8"/>
      <name val="Arial CE"/>
      <family val="0"/>
      <charset val="238"/>
    </font>
    <font>
      <sz val="8"/>
      <name val="Arial CE"/>
      <family val="0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 val="true"/>
      <sz val="9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Arial CE"/>
      <family val="0"/>
      <charset val="238"/>
    </font>
    <font>
      <i val="true"/>
      <sz val="8"/>
      <color rgb="FF000000"/>
      <name val="Arial CE"/>
      <family val="0"/>
      <charset val="238"/>
    </font>
    <font>
      <sz val="8"/>
      <color rgb="FF000000"/>
      <name val="Arial CE"/>
      <family val="0"/>
      <charset val="238"/>
    </font>
    <font>
      <sz val="8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i val="true"/>
      <sz val="8"/>
      <name val="Arial CE"/>
      <family val="0"/>
      <charset val="238"/>
    </font>
    <font>
      <sz val="8"/>
      <color rgb="FF000000"/>
      <name val="Arial"/>
      <family val="2"/>
      <charset val="238"/>
    </font>
    <font>
      <b val="true"/>
      <i val="true"/>
      <sz val="9"/>
      <name val="Arial CE"/>
      <family val="0"/>
      <charset val="238"/>
    </font>
    <font>
      <b val="true"/>
      <i val="true"/>
      <sz val="8"/>
      <name val="Arial CE"/>
      <family val="0"/>
      <charset val="238"/>
    </font>
    <font>
      <b val="true"/>
      <sz val="8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3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6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9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9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2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2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2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2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2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3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2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2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2" borderId="2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2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2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3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2" borderId="2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2" borderId="2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2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6" fillId="0" borderId="2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1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5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3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3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3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2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2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2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4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4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3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3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2" fillId="0" borderId="2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2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3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3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2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3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2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2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4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4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7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2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4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49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3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3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3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3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3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3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3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1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3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5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9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4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3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2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2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3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5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3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ny_Arkusz1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1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0" activeCellId="0" sqref="B70"/>
    </sheetView>
  </sheetViews>
  <sheetFormatPr defaultRowHeight="12.75" zeroHeight="false" outlineLevelRow="0" outlineLevelCol="0"/>
  <cols>
    <col collapsed="false" customWidth="true" hidden="false" outlineLevel="0" max="1" min="1" style="0" width="2.71"/>
    <col collapsed="false" customWidth="true" hidden="false" outlineLevel="0" max="2" min="2" style="0" width="45.98"/>
    <col collapsed="false" customWidth="true" hidden="false" outlineLevel="0" max="3" min="3" style="0" width="5.7"/>
    <col collapsed="false" customWidth="true" hidden="false" outlineLevel="0" max="4" min="4" style="0" width="7.29"/>
    <col collapsed="false" customWidth="true" hidden="false" outlineLevel="0" max="5" min="5" style="0" width="9.85"/>
    <col collapsed="false" customWidth="true" hidden="false" outlineLevel="0" max="6" min="6" style="0" width="7.71"/>
    <col collapsed="false" customWidth="true" hidden="false" outlineLevel="0" max="7" min="7" style="0" width="10"/>
    <col collapsed="false" customWidth="true" hidden="false" outlineLevel="0" max="8" min="8" style="0" width="10.14"/>
    <col collapsed="false" customWidth="true" hidden="false" outlineLevel="0" max="9" min="9" style="0" width="9.14"/>
    <col collapsed="false" customWidth="true" hidden="false" outlineLevel="0" max="10" min="10" style="0" width="6.71"/>
    <col collapsed="false" customWidth="true" hidden="false" outlineLevel="0" max="11" min="11" style="0" width="6.86"/>
    <col collapsed="false" customWidth="false" hidden="false" outlineLevel="0" max="12" min="12" style="0" width="11.57"/>
    <col collapsed="false" customWidth="true" hidden="false" outlineLevel="0" max="1025" min="13" style="0" width="8.67"/>
  </cols>
  <sheetData>
    <row r="1" customFormat="false" ht="66.75" hidden="false" customHeight="true" outlineLevel="0" collapsed="false">
      <c r="B1" s="1"/>
      <c r="C1" s="1"/>
      <c r="D1" s="1"/>
      <c r="E1" s="1"/>
      <c r="F1" s="1"/>
      <c r="I1" s="2" t="s">
        <v>0</v>
      </c>
      <c r="J1" s="2"/>
      <c r="K1" s="2"/>
    </row>
    <row r="2" customFormat="false" ht="15" hidden="false" customHeight="true" outlineLevel="0" collapsed="false">
      <c r="B2" s="1" t="s">
        <v>1</v>
      </c>
      <c r="C2" s="1"/>
      <c r="D2" s="1"/>
      <c r="E2" s="1"/>
      <c r="F2" s="1"/>
      <c r="I2" s="3"/>
      <c r="J2" s="3"/>
      <c r="K2" s="3"/>
    </row>
    <row r="3" customFormat="false" ht="14.25" hidden="false" customHeight="true" outlineLevel="0" collapsed="false">
      <c r="A3" s="4"/>
      <c r="B3" s="5"/>
      <c r="C3" s="6"/>
      <c r="D3" s="7"/>
      <c r="E3" s="8"/>
      <c r="F3" s="8"/>
      <c r="G3" s="9" t="s">
        <v>2</v>
      </c>
      <c r="H3" s="9"/>
      <c r="I3" s="9"/>
      <c r="J3" s="9"/>
      <c r="K3" s="9"/>
      <c r="L3" s="10"/>
    </row>
    <row r="4" customFormat="false" ht="22.5" hidden="false" customHeight="true" outlineLevel="0" collapsed="false">
      <c r="A4" s="11" t="s">
        <v>3</v>
      </c>
      <c r="B4" s="12"/>
      <c r="C4" s="13" t="s">
        <v>4</v>
      </c>
      <c r="D4" s="13"/>
      <c r="E4" s="13" t="s">
        <v>5</v>
      </c>
      <c r="F4" s="13" t="s">
        <v>6</v>
      </c>
      <c r="G4" s="14" t="s">
        <v>7</v>
      </c>
      <c r="H4" s="14"/>
      <c r="I4" s="14"/>
      <c r="J4" s="14"/>
      <c r="K4" s="14"/>
      <c r="L4" s="10"/>
    </row>
    <row r="5" customFormat="false" ht="12.75" hidden="false" customHeight="false" outlineLevel="0" collapsed="false">
      <c r="A5" s="15"/>
      <c r="B5" s="16"/>
      <c r="C5" s="17"/>
      <c r="D5" s="17"/>
      <c r="E5" s="17"/>
      <c r="F5" s="17"/>
      <c r="G5" s="18" t="s">
        <v>8</v>
      </c>
      <c r="H5" s="19"/>
      <c r="I5" s="20"/>
      <c r="J5" s="20"/>
      <c r="K5" s="21"/>
      <c r="L5" s="10"/>
    </row>
    <row r="6" customFormat="false" ht="12.75" hidden="false" customHeight="false" outlineLevel="0" collapsed="false">
      <c r="A6" s="15"/>
      <c r="B6" s="16"/>
      <c r="C6" s="22" t="s">
        <v>9</v>
      </c>
      <c r="D6" s="22" t="s">
        <v>10</v>
      </c>
      <c r="E6" s="23"/>
      <c r="F6" s="23"/>
      <c r="G6" s="24"/>
      <c r="H6" s="25"/>
      <c r="I6" s="26" t="s">
        <v>11</v>
      </c>
      <c r="J6" s="27"/>
      <c r="K6" s="28"/>
      <c r="L6" s="10"/>
    </row>
    <row r="7" customFormat="false" ht="45.75" hidden="false" customHeight="true" outlineLevel="0" collapsed="false">
      <c r="A7" s="29"/>
      <c r="B7" s="30"/>
      <c r="C7" s="31"/>
      <c r="D7" s="31"/>
      <c r="E7" s="32"/>
      <c r="F7" s="33"/>
      <c r="G7" s="34"/>
      <c r="H7" s="35" t="s">
        <v>12</v>
      </c>
      <c r="I7" s="35" t="s">
        <v>13</v>
      </c>
      <c r="J7" s="35" t="s">
        <v>14</v>
      </c>
      <c r="K7" s="36" t="s">
        <v>15</v>
      </c>
      <c r="L7" s="10"/>
    </row>
    <row r="8" customFormat="false" ht="13.5" hidden="false" customHeight="false" outlineLevel="0" collapsed="false">
      <c r="A8" s="37" t="n">
        <v>1</v>
      </c>
      <c r="B8" s="38" t="n">
        <v>2</v>
      </c>
      <c r="C8" s="37" t="n">
        <v>3</v>
      </c>
      <c r="D8" s="38" t="n">
        <v>4</v>
      </c>
      <c r="E8" s="37" t="n">
        <v>5</v>
      </c>
      <c r="F8" s="38" t="n">
        <v>6</v>
      </c>
      <c r="G8" s="37" t="n">
        <v>7</v>
      </c>
      <c r="H8" s="38" t="n">
        <v>8</v>
      </c>
      <c r="I8" s="37" t="n">
        <v>9</v>
      </c>
      <c r="J8" s="38" t="n">
        <v>10</v>
      </c>
      <c r="K8" s="39" t="n">
        <v>11</v>
      </c>
      <c r="L8" s="10"/>
    </row>
    <row r="9" customFormat="false" ht="13.5" hidden="false" customHeight="false" outlineLevel="0" collapsed="false">
      <c r="A9" s="40"/>
      <c r="B9" s="41" t="s">
        <v>16</v>
      </c>
      <c r="C9" s="42" t="n">
        <v>600</v>
      </c>
      <c r="D9" s="42"/>
      <c r="E9" s="43"/>
      <c r="F9" s="44"/>
      <c r="G9" s="45" t="n">
        <f aca="false">SUM(H9:K9)</f>
        <v>5704149</v>
      </c>
      <c r="H9" s="45" t="n">
        <f aca="false">SUM(H10:H19)</f>
        <v>3047535</v>
      </c>
      <c r="I9" s="45" t="n">
        <f aca="false">SUM(I10:I19)</f>
        <v>1958844</v>
      </c>
      <c r="J9" s="45" t="n">
        <f aca="false">SUM(J10:J19)</f>
        <v>0</v>
      </c>
      <c r="K9" s="46" t="n">
        <f aca="false">SUM(K10:K19)</f>
        <v>697770</v>
      </c>
      <c r="L9" s="10"/>
    </row>
    <row r="10" s="59" customFormat="true" ht="37.5" hidden="false" customHeight="true" outlineLevel="0" collapsed="false">
      <c r="A10" s="47" t="s">
        <v>17</v>
      </c>
      <c r="B10" s="48" t="s">
        <v>18</v>
      </c>
      <c r="C10" s="49"/>
      <c r="D10" s="50" t="n">
        <v>60013</v>
      </c>
      <c r="E10" s="51" t="s">
        <v>19</v>
      </c>
      <c r="F10" s="52" t="n">
        <v>2019</v>
      </c>
      <c r="G10" s="53" t="n">
        <f aca="false">SUM(H10:K10)</f>
        <v>69000</v>
      </c>
      <c r="H10" s="54" t="n">
        <v>69000</v>
      </c>
      <c r="I10" s="54"/>
      <c r="J10" s="55"/>
      <c r="K10" s="56"/>
      <c r="L10" s="57"/>
      <c r="M10" s="58"/>
    </row>
    <row r="11" s="59" customFormat="true" ht="45" hidden="false" customHeight="true" outlineLevel="0" collapsed="false">
      <c r="A11" s="47" t="s">
        <v>20</v>
      </c>
      <c r="B11" s="48" t="s">
        <v>21</v>
      </c>
      <c r="C11" s="49"/>
      <c r="D11" s="50" t="n">
        <v>60013</v>
      </c>
      <c r="E11" s="51" t="s">
        <v>19</v>
      </c>
      <c r="F11" s="52" t="n">
        <v>2019</v>
      </c>
      <c r="G11" s="53" t="n">
        <f aca="false">SUM(H11:K11)</f>
        <v>100000</v>
      </c>
      <c r="H11" s="54" t="n">
        <v>100000</v>
      </c>
      <c r="I11" s="54"/>
      <c r="J11" s="55"/>
      <c r="K11" s="56"/>
      <c r="L11" s="57"/>
      <c r="M11" s="58"/>
    </row>
    <row r="12" s="59" customFormat="true" ht="24" hidden="false" customHeight="true" outlineLevel="0" collapsed="false">
      <c r="A12" s="47" t="s">
        <v>22</v>
      </c>
      <c r="B12" s="60" t="s">
        <v>23</v>
      </c>
      <c r="C12" s="61"/>
      <c r="D12" s="62" t="n">
        <v>60013</v>
      </c>
      <c r="E12" s="63" t="s">
        <v>19</v>
      </c>
      <c r="F12" s="64" t="n">
        <v>2019</v>
      </c>
      <c r="G12" s="65" t="n">
        <f aca="false">SUM(H12:K12)</f>
        <v>563305</v>
      </c>
      <c r="H12" s="66" t="n">
        <v>113185</v>
      </c>
      <c r="I12" s="66"/>
      <c r="J12" s="67"/>
      <c r="K12" s="68" t="n">
        <v>450120</v>
      </c>
      <c r="L12" s="57"/>
      <c r="M12" s="57"/>
    </row>
    <row r="13" s="59" customFormat="true" ht="24" hidden="false" customHeight="true" outlineLevel="0" collapsed="false">
      <c r="A13" s="47" t="s">
        <v>24</v>
      </c>
      <c r="B13" s="69" t="s">
        <v>25</v>
      </c>
      <c r="C13" s="70"/>
      <c r="D13" s="71" t="n">
        <v>60014</v>
      </c>
      <c r="E13" s="72" t="s">
        <v>26</v>
      </c>
      <c r="F13" s="72" t="s">
        <v>27</v>
      </c>
      <c r="G13" s="73" t="n">
        <f aca="false">SUM(H13:K13)</f>
        <v>10000</v>
      </c>
      <c r="H13" s="74" t="n">
        <v>10000</v>
      </c>
      <c r="I13" s="75"/>
      <c r="J13" s="76"/>
      <c r="K13" s="77"/>
      <c r="L13" s="57"/>
      <c r="M13" s="57"/>
    </row>
    <row r="14" s="59" customFormat="true" ht="27" hidden="false" customHeight="true" outlineLevel="0" collapsed="false">
      <c r="A14" s="47" t="s">
        <v>28</v>
      </c>
      <c r="B14" s="78" t="s">
        <v>29</v>
      </c>
      <c r="C14" s="79"/>
      <c r="D14" s="80" t="n">
        <v>60014</v>
      </c>
      <c r="E14" s="81" t="s">
        <v>26</v>
      </c>
      <c r="F14" s="82" t="n">
        <v>2018</v>
      </c>
      <c r="G14" s="83" t="n">
        <f aca="false">SUM(H14:K14)</f>
        <v>300000</v>
      </c>
      <c r="H14" s="84" t="n">
        <v>150000</v>
      </c>
      <c r="I14" s="85"/>
      <c r="J14" s="86"/>
      <c r="K14" s="87" t="n">
        <v>150000</v>
      </c>
      <c r="L14" s="57"/>
      <c r="M14" s="58"/>
    </row>
    <row r="15" s="59" customFormat="true" ht="24.75" hidden="false" customHeight="true" outlineLevel="0" collapsed="false">
      <c r="A15" s="47" t="s">
        <v>30</v>
      </c>
      <c r="B15" s="69" t="s">
        <v>31</v>
      </c>
      <c r="C15" s="49"/>
      <c r="D15" s="50" t="n">
        <v>60016</v>
      </c>
      <c r="E15" s="51" t="s">
        <v>32</v>
      </c>
      <c r="F15" s="52" t="s">
        <v>27</v>
      </c>
      <c r="G15" s="53" t="n">
        <f aca="false">SUM(H15:K15)</f>
        <v>1287738</v>
      </c>
      <c r="H15" s="54" t="n">
        <v>282738</v>
      </c>
      <c r="I15" s="54" t="n">
        <v>1005000</v>
      </c>
      <c r="J15" s="55"/>
      <c r="K15" s="56"/>
      <c r="L15" s="88"/>
      <c r="M15" s="57"/>
      <c r="N15" s="57"/>
    </row>
    <row r="16" s="59" customFormat="true" ht="18" hidden="false" customHeight="true" outlineLevel="0" collapsed="false">
      <c r="A16" s="47" t="s">
        <v>33</v>
      </c>
      <c r="B16" s="48" t="s">
        <v>34</v>
      </c>
      <c r="C16" s="89"/>
      <c r="D16" s="50" t="n">
        <v>60016</v>
      </c>
      <c r="E16" s="51" t="s">
        <v>32</v>
      </c>
      <c r="F16" s="51" t="s">
        <v>35</v>
      </c>
      <c r="G16" s="90" t="n">
        <f aca="false">SUM(H16:K16)</f>
        <v>2206106</v>
      </c>
      <c r="H16" s="54" t="n">
        <v>1252262</v>
      </c>
      <c r="I16" s="54" t="n">
        <v>953844</v>
      </c>
      <c r="J16" s="54"/>
      <c r="K16" s="77"/>
      <c r="L16" s="57"/>
      <c r="M16" s="58"/>
    </row>
    <row r="17" s="59" customFormat="true" ht="18" hidden="false" customHeight="true" outlineLevel="0" collapsed="false">
      <c r="A17" s="47" t="s">
        <v>36</v>
      </c>
      <c r="B17" s="91" t="s">
        <v>37</v>
      </c>
      <c r="C17" s="89"/>
      <c r="D17" s="50" t="n">
        <v>60016</v>
      </c>
      <c r="E17" s="51" t="s">
        <v>32</v>
      </c>
      <c r="F17" s="51" t="n">
        <v>2019</v>
      </c>
      <c r="G17" s="90" t="n">
        <f aca="false">SUM(H17:K17)</f>
        <v>185000</v>
      </c>
      <c r="H17" s="54" t="n">
        <v>87350</v>
      </c>
      <c r="I17" s="54"/>
      <c r="J17" s="54"/>
      <c r="K17" s="77" t="n">
        <v>97650</v>
      </c>
      <c r="L17" s="57"/>
      <c r="M17" s="92"/>
    </row>
    <row r="18" s="59" customFormat="true" ht="14.25" hidden="false" customHeight="true" outlineLevel="0" collapsed="false">
      <c r="A18" s="47" t="s">
        <v>38</v>
      </c>
      <c r="B18" s="93" t="s">
        <v>39</v>
      </c>
      <c r="C18" s="94"/>
      <c r="D18" s="62" t="n">
        <v>60016</v>
      </c>
      <c r="E18" s="63" t="s">
        <v>32</v>
      </c>
      <c r="F18" s="63" t="n">
        <v>2019</v>
      </c>
      <c r="G18" s="65" t="n">
        <f aca="false">SUM(H18:K18)</f>
        <v>410000</v>
      </c>
      <c r="H18" s="95" t="n">
        <v>410000</v>
      </c>
      <c r="I18" s="95"/>
      <c r="J18" s="95"/>
      <c r="K18" s="96"/>
      <c r="L18" s="57"/>
      <c r="M18" s="58"/>
    </row>
    <row r="19" s="59" customFormat="true" ht="15" hidden="false" customHeight="true" outlineLevel="0" collapsed="false">
      <c r="A19" s="97" t="s">
        <v>40</v>
      </c>
      <c r="B19" s="98" t="s">
        <v>41</v>
      </c>
      <c r="C19" s="99"/>
      <c r="D19" s="100" t="n">
        <v>60016</v>
      </c>
      <c r="E19" s="101" t="s">
        <v>32</v>
      </c>
      <c r="F19" s="101" t="n">
        <v>2019</v>
      </c>
      <c r="G19" s="102" t="n">
        <f aca="false">SUM(H19:K19)</f>
        <v>573000</v>
      </c>
      <c r="H19" s="103" t="n">
        <v>573000</v>
      </c>
      <c r="I19" s="103"/>
      <c r="J19" s="103"/>
      <c r="K19" s="104"/>
      <c r="L19" s="57"/>
      <c r="M19" s="58"/>
    </row>
    <row r="20" s="59" customFormat="true" ht="22.5" hidden="false" customHeight="true" outlineLevel="0" collapsed="false">
      <c r="A20" s="105"/>
      <c r="B20" s="93"/>
      <c r="C20" s="106"/>
      <c r="D20" s="107"/>
      <c r="E20" s="108"/>
      <c r="F20" s="108"/>
      <c r="G20" s="109"/>
      <c r="H20" s="110"/>
      <c r="I20" s="110"/>
      <c r="J20" s="110"/>
      <c r="K20" s="110"/>
      <c r="L20" s="57"/>
    </row>
    <row r="21" customFormat="false" ht="20.25" hidden="false" customHeight="true" outlineLevel="0" collapsed="false">
      <c r="A21" s="111"/>
      <c r="B21" s="41" t="s">
        <v>42</v>
      </c>
      <c r="C21" s="112" t="n">
        <v>700</v>
      </c>
      <c r="D21" s="112"/>
      <c r="E21" s="113"/>
      <c r="F21" s="113"/>
      <c r="G21" s="114" t="n">
        <f aca="false">SUM(H21:K21)</f>
        <v>328500</v>
      </c>
      <c r="H21" s="45" t="n">
        <f aca="false">+H22</f>
        <v>328500</v>
      </c>
      <c r="I21" s="115" t="n">
        <f aca="false">+I22</f>
        <v>0</v>
      </c>
      <c r="J21" s="115" t="n">
        <f aca="false">+J22</f>
        <v>0</v>
      </c>
      <c r="K21" s="116" t="n">
        <f aca="false">+K22</f>
        <v>0</v>
      </c>
      <c r="L21" s="117"/>
    </row>
    <row r="22" customFormat="false" ht="21" hidden="false" customHeight="true" outlineLevel="0" collapsed="false">
      <c r="A22" s="118" t="s">
        <v>17</v>
      </c>
      <c r="B22" s="119" t="s">
        <v>43</v>
      </c>
      <c r="C22" s="120"/>
      <c r="D22" s="121" t="n">
        <v>70005</v>
      </c>
      <c r="E22" s="122" t="s">
        <v>32</v>
      </c>
      <c r="F22" s="123" t="n">
        <v>2019</v>
      </c>
      <c r="G22" s="124" t="n">
        <f aca="false">SUM(H22:K22)</f>
        <v>328500</v>
      </c>
      <c r="H22" s="125" t="n">
        <v>328500</v>
      </c>
      <c r="I22" s="126"/>
      <c r="J22" s="126"/>
      <c r="K22" s="127"/>
      <c r="L22" s="117"/>
    </row>
    <row r="23" customFormat="false" ht="21.75" hidden="false" customHeight="true" outlineLevel="0" collapsed="false">
      <c r="A23" s="128"/>
      <c r="B23" s="41" t="s">
        <v>44</v>
      </c>
      <c r="C23" s="129" t="n">
        <v>754</v>
      </c>
      <c r="D23" s="42"/>
      <c r="E23" s="43"/>
      <c r="F23" s="44"/>
      <c r="G23" s="45" t="n">
        <f aca="false">H24</f>
        <v>15500</v>
      </c>
      <c r="H23" s="45" t="n">
        <f aca="false">H24</f>
        <v>15500</v>
      </c>
      <c r="I23" s="45"/>
      <c r="J23" s="45"/>
      <c r="K23" s="46"/>
      <c r="L23" s="117"/>
    </row>
    <row r="24" customFormat="false" ht="21.75" hidden="false" customHeight="true" outlineLevel="0" collapsed="false">
      <c r="A24" s="130" t="s">
        <v>17</v>
      </c>
      <c r="B24" s="131" t="s">
        <v>45</v>
      </c>
      <c r="C24" s="132"/>
      <c r="D24" s="133" t="n">
        <v>75495</v>
      </c>
      <c r="E24" s="134" t="s">
        <v>32</v>
      </c>
      <c r="F24" s="134" t="n">
        <v>2019</v>
      </c>
      <c r="G24" s="135" t="n">
        <f aca="false">SUM(K24,J24,I24,H24)</f>
        <v>15500</v>
      </c>
      <c r="H24" s="66" t="n">
        <v>15500</v>
      </c>
      <c r="I24" s="136"/>
      <c r="J24" s="136"/>
      <c r="K24" s="137"/>
      <c r="L24" s="117"/>
    </row>
    <row r="25" customFormat="false" ht="20.25" hidden="false" customHeight="true" outlineLevel="0" collapsed="false">
      <c r="A25" s="118"/>
      <c r="B25" s="138" t="s">
        <v>46</v>
      </c>
      <c r="C25" s="139" t="n">
        <v>758</v>
      </c>
      <c r="D25" s="140"/>
      <c r="E25" s="141"/>
      <c r="F25" s="142" t="n">
        <v>2019</v>
      </c>
      <c r="G25" s="143" t="n">
        <f aca="false">SUM(H25:K25)</f>
        <v>65600</v>
      </c>
      <c r="H25" s="143" t="n">
        <f aca="false">SUM(H26:H26)</f>
        <v>65600</v>
      </c>
      <c r="I25" s="143" t="n">
        <v>0</v>
      </c>
      <c r="J25" s="143" t="n">
        <v>0</v>
      </c>
      <c r="K25" s="144" t="n">
        <v>0</v>
      </c>
      <c r="L25" s="117"/>
    </row>
    <row r="26" customFormat="false" ht="24" hidden="false" customHeight="true" outlineLevel="0" collapsed="false">
      <c r="A26" s="118" t="s">
        <v>17</v>
      </c>
      <c r="B26" s="145" t="s">
        <v>47</v>
      </c>
      <c r="C26" s="146"/>
      <c r="D26" s="147" t="n">
        <v>75818</v>
      </c>
      <c r="E26" s="148" t="s">
        <v>32</v>
      </c>
      <c r="F26" s="142" t="n">
        <v>2019</v>
      </c>
      <c r="G26" s="149" t="n">
        <f aca="false">SUM(K26,J26,I26,H26)</f>
        <v>65600</v>
      </c>
      <c r="H26" s="150" t="n">
        <v>65600</v>
      </c>
      <c r="I26" s="143"/>
      <c r="J26" s="143"/>
      <c r="K26" s="144"/>
      <c r="L26" s="117"/>
    </row>
    <row r="27" customFormat="false" ht="24" hidden="false" customHeight="true" outlineLevel="0" collapsed="false">
      <c r="A27" s="151"/>
      <c r="B27" s="41" t="s">
        <v>48</v>
      </c>
      <c r="C27" s="129" t="n">
        <v>801</v>
      </c>
      <c r="D27" s="112"/>
      <c r="E27" s="113"/>
      <c r="F27" s="113"/>
      <c r="G27" s="45" t="n">
        <f aca="false">SUM(H27:K27)</f>
        <v>408000</v>
      </c>
      <c r="H27" s="152" t="n">
        <f aca="false">SUM(H28:H30)</f>
        <v>408000</v>
      </c>
      <c r="I27" s="45"/>
      <c r="J27" s="45"/>
      <c r="K27" s="46"/>
      <c r="L27" s="117"/>
    </row>
    <row r="28" customFormat="false" ht="25.5" hidden="false" customHeight="true" outlineLevel="0" collapsed="false">
      <c r="A28" s="153" t="s">
        <v>17</v>
      </c>
      <c r="B28" s="78" t="s">
        <v>49</v>
      </c>
      <c r="C28" s="154"/>
      <c r="D28" s="155" t="n">
        <v>80101</v>
      </c>
      <c r="E28" s="81" t="s">
        <v>50</v>
      </c>
      <c r="F28" s="81" t="n">
        <v>2019</v>
      </c>
      <c r="G28" s="83" t="n">
        <f aca="false">SUM(H28:K28)</f>
        <v>125000</v>
      </c>
      <c r="H28" s="85" t="n">
        <v>125000</v>
      </c>
      <c r="I28" s="156"/>
      <c r="J28" s="156"/>
      <c r="K28" s="157"/>
      <c r="L28" s="117"/>
    </row>
    <row r="29" customFormat="false" ht="23.25" hidden="false" customHeight="true" outlineLevel="0" collapsed="false">
      <c r="A29" s="151" t="s">
        <v>51</v>
      </c>
      <c r="B29" s="69" t="s">
        <v>52</v>
      </c>
      <c r="C29" s="158"/>
      <c r="D29" s="159" t="n">
        <v>80101</v>
      </c>
      <c r="E29" s="72" t="s">
        <v>53</v>
      </c>
      <c r="F29" s="72" t="n">
        <v>2019</v>
      </c>
      <c r="G29" s="73" t="n">
        <f aca="false">SUM(H29:K29)</f>
        <v>150000</v>
      </c>
      <c r="H29" s="75" t="n">
        <v>150000</v>
      </c>
      <c r="I29" s="160"/>
      <c r="J29" s="160"/>
      <c r="K29" s="161"/>
      <c r="L29" s="117"/>
    </row>
    <row r="30" customFormat="false" ht="25.5" hidden="false" customHeight="true" outlineLevel="0" collapsed="false">
      <c r="A30" s="153" t="s">
        <v>22</v>
      </c>
      <c r="B30" s="119" t="s">
        <v>49</v>
      </c>
      <c r="C30" s="132"/>
      <c r="D30" s="133" t="n">
        <v>80104</v>
      </c>
      <c r="E30" s="134" t="s">
        <v>54</v>
      </c>
      <c r="F30" s="134" t="n">
        <v>2019</v>
      </c>
      <c r="G30" s="162" t="n">
        <f aca="false">SUM(H30:K30)</f>
        <v>133000</v>
      </c>
      <c r="H30" s="66" t="n">
        <v>133000</v>
      </c>
      <c r="I30" s="136"/>
      <c r="J30" s="136"/>
      <c r="K30" s="137"/>
      <c r="L30" s="117"/>
    </row>
    <row r="31" customFormat="false" ht="24" hidden="false" customHeight="true" outlineLevel="0" collapsed="false">
      <c r="A31" s="151"/>
      <c r="B31" s="163" t="s">
        <v>55</v>
      </c>
      <c r="C31" s="129" t="n">
        <v>851</v>
      </c>
      <c r="D31" s="164"/>
      <c r="E31" s="165"/>
      <c r="F31" s="165"/>
      <c r="G31" s="45" t="n">
        <f aca="false">SUM(K31,J31,I31,H31)</f>
        <v>153400</v>
      </c>
      <c r="H31" s="152" t="n">
        <f aca="false">+H32</f>
        <v>153400</v>
      </c>
      <c r="I31" s="166" t="n">
        <f aca="false">+I32</f>
        <v>0</v>
      </c>
      <c r="J31" s="166" t="n">
        <f aca="false">+J32</f>
        <v>0</v>
      </c>
      <c r="K31" s="167" t="n">
        <f aca="false">+K32</f>
        <v>0</v>
      </c>
      <c r="L31" s="117"/>
    </row>
    <row r="32" customFormat="false" ht="30" hidden="false" customHeight="true" outlineLevel="0" collapsed="false">
      <c r="A32" s="151" t="s">
        <v>17</v>
      </c>
      <c r="B32" s="168" t="s">
        <v>56</v>
      </c>
      <c r="C32" s="169"/>
      <c r="D32" s="164" t="n">
        <v>85121</v>
      </c>
      <c r="E32" s="165" t="s">
        <v>32</v>
      </c>
      <c r="F32" s="165" t="n">
        <v>2019</v>
      </c>
      <c r="G32" s="115" t="n">
        <f aca="false">SUM(K32,J32,I32,H32)</f>
        <v>153400</v>
      </c>
      <c r="H32" s="166" t="n">
        <v>153400</v>
      </c>
      <c r="I32" s="45"/>
      <c r="J32" s="45"/>
      <c r="K32" s="46"/>
      <c r="L32" s="117"/>
    </row>
    <row r="33" customFormat="false" ht="18.75" hidden="false" customHeight="true" outlineLevel="0" collapsed="false">
      <c r="A33" s="170"/>
      <c r="B33" s="171" t="s">
        <v>57</v>
      </c>
      <c r="C33" s="172" t="n">
        <v>900</v>
      </c>
      <c r="D33" s="42"/>
      <c r="E33" s="43"/>
      <c r="F33" s="173"/>
      <c r="G33" s="45" t="n">
        <f aca="false">SUM(G34:G38)</f>
        <v>3056562</v>
      </c>
      <c r="H33" s="45" t="n">
        <f aca="false">SUM(H34:H38)</f>
        <v>2566562</v>
      </c>
      <c r="I33" s="45" t="n">
        <f aca="false">SUM(I34:I38)</f>
        <v>490000</v>
      </c>
      <c r="J33" s="45" t="n">
        <v>0</v>
      </c>
      <c r="K33" s="46" t="n">
        <v>0</v>
      </c>
      <c r="L33" s="117"/>
    </row>
    <row r="34" s="59" customFormat="true" ht="23.25" hidden="false" customHeight="true" outlineLevel="0" collapsed="false">
      <c r="A34" s="174" t="s">
        <v>17</v>
      </c>
      <c r="B34" s="175" t="s">
        <v>58</v>
      </c>
      <c r="C34" s="176"/>
      <c r="D34" s="177" t="n">
        <v>90001</v>
      </c>
      <c r="E34" s="178" t="s">
        <v>32</v>
      </c>
      <c r="F34" s="179" t="s">
        <v>59</v>
      </c>
      <c r="G34" s="180" t="n">
        <f aca="false">SUM(K34,J34,I34,H34)</f>
        <v>313162</v>
      </c>
      <c r="H34" s="181" t="n">
        <v>313162</v>
      </c>
      <c r="I34" s="181"/>
      <c r="J34" s="179"/>
      <c r="K34" s="182"/>
      <c r="L34" s="117"/>
    </row>
    <row r="35" s="59" customFormat="true" ht="24" hidden="false" customHeight="true" outlineLevel="0" collapsed="false">
      <c r="A35" s="183" t="s">
        <v>51</v>
      </c>
      <c r="B35" s="184" t="s">
        <v>60</v>
      </c>
      <c r="C35" s="185"/>
      <c r="D35" s="159" t="n">
        <v>90001</v>
      </c>
      <c r="E35" s="72" t="s">
        <v>32</v>
      </c>
      <c r="F35" s="72" t="n">
        <v>2019</v>
      </c>
      <c r="G35" s="73" t="n">
        <f aca="false">SUM(K35,J35,I35,H35)</f>
        <v>1705400</v>
      </c>
      <c r="H35" s="75" t="n">
        <v>1705400</v>
      </c>
      <c r="I35" s="75"/>
      <c r="J35" s="75"/>
      <c r="K35" s="77"/>
      <c r="L35" s="117"/>
      <c r="M35" s="88"/>
      <c r="N35" s="88"/>
    </row>
    <row r="36" s="59" customFormat="true" ht="33.75" hidden="false" customHeight="true" outlineLevel="0" collapsed="false">
      <c r="A36" s="183" t="s">
        <v>22</v>
      </c>
      <c r="B36" s="186" t="s">
        <v>61</v>
      </c>
      <c r="C36" s="187"/>
      <c r="D36" s="159" t="n">
        <v>90001</v>
      </c>
      <c r="E36" s="72" t="s">
        <v>32</v>
      </c>
      <c r="F36" s="72" t="s">
        <v>27</v>
      </c>
      <c r="G36" s="83" t="n">
        <f aca="false">SUM(K36,J36,I36,H36)</f>
        <v>638000</v>
      </c>
      <c r="H36" s="85" t="n">
        <v>148000</v>
      </c>
      <c r="I36" s="75" t="n">
        <v>490000</v>
      </c>
      <c r="J36" s="76"/>
      <c r="K36" s="77"/>
      <c r="L36" s="117"/>
      <c r="M36" s="88"/>
      <c r="N36" s="88"/>
    </row>
    <row r="37" s="59" customFormat="true" ht="26.25" hidden="false" customHeight="true" outlineLevel="0" collapsed="false">
      <c r="A37" s="130" t="s">
        <v>24</v>
      </c>
      <c r="B37" s="188" t="s">
        <v>62</v>
      </c>
      <c r="C37" s="189"/>
      <c r="D37" s="121" t="n">
        <v>90005</v>
      </c>
      <c r="E37" s="123" t="s">
        <v>32</v>
      </c>
      <c r="F37" s="134" t="n">
        <v>2018</v>
      </c>
      <c r="G37" s="190" t="n">
        <f aca="false">SUM(K37,J37,I37,H37)</f>
        <v>150000</v>
      </c>
      <c r="H37" s="190" t="n">
        <v>150000</v>
      </c>
      <c r="I37" s="66"/>
      <c r="J37" s="67"/>
      <c r="K37" s="68"/>
      <c r="L37" s="117"/>
    </row>
    <row r="38" s="59" customFormat="true" ht="23.25" hidden="false" customHeight="true" outlineLevel="0" collapsed="false">
      <c r="A38" s="151" t="s">
        <v>28</v>
      </c>
      <c r="B38" s="191" t="s">
        <v>63</v>
      </c>
      <c r="C38" s="192"/>
      <c r="D38" s="193" t="n">
        <v>90015</v>
      </c>
      <c r="E38" s="194" t="s">
        <v>32</v>
      </c>
      <c r="F38" s="194" t="n">
        <v>2019</v>
      </c>
      <c r="G38" s="195" t="n">
        <f aca="false">SUM(K38,J38,I38,H38)</f>
        <v>250000</v>
      </c>
      <c r="H38" s="196" t="n">
        <v>250000</v>
      </c>
      <c r="I38" s="196"/>
      <c r="J38" s="197"/>
      <c r="K38" s="198"/>
      <c r="L38" s="117"/>
    </row>
    <row r="39" s="59" customFormat="true" ht="77.25" hidden="false" customHeight="true" outlineLevel="0" collapsed="false">
      <c r="A39" s="199"/>
      <c r="B39" s="200"/>
      <c r="C39" s="201"/>
      <c r="D39" s="202"/>
      <c r="E39" s="203"/>
      <c r="F39" s="203"/>
      <c r="G39" s="204"/>
      <c r="H39" s="205"/>
      <c r="I39" s="205"/>
      <c r="J39" s="206"/>
      <c r="K39" s="205"/>
      <c r="L39" s="117"/>
    </row>
    <row r="40" s="59" customFormat="true" ht="21" hidden="false" customHeight="true" outlineLevel="0" collapsed="false">
      <c r="A40" s="170"/>
      <c r="B40" s="171" t="s">
        <v>64</v>
      </c>
      <c r="C40" s="172" t="n">
        <v>921</v>
      </c>
      <c r="D40" s="42"/>
      <c r="E40" s="43"/>
      <c r="F40" s="44"/>
      <c r="G40" s="45" t="n">
        <f aca="false">SUM(G41:G46)</f>
        <v>1187967</v>
      </c>
      <c r="H40" s="45" t="n">
        <f aca="false">SUM(H41:H46)</f>
        <v>1187967</v>
      </c>
      <c r="I40" s="45" t="n">
        <f aca="false">SUM(I41:I46)</f>
        <v>0</v>
      </c>
      <c r="J40" s="45" t="n">
        <f aca="false">SUM(J41:J46)</f>
        <v>0</v>
      </c>
      <c r="K40" s="46" t="n">
        <f aca="false">SUM(K41:K46)</f>
        <v>0</v>
      </c>
      <c r="L40" s="117"/>
      <c r="R40" s="59" t="s">
        <v>65</v>
      </c>
    </row>
    <row r="41" s="59" customFormat="true" ht="30" hidden="false" customHeight="true" outlineLevel="0" collapsed="false">
      <c r="A41" s="183" t="s">
        <v>17</v>
      </c>
      <c r="B41" s="207" t="s">
        <v>66</v>
      </c>
      <c r="C41" s="208"/>
      <c r="D41" s="159" t="n">
        <v>92109</v>
      </c>
      <c r="E41" s="72" t="s">
        <v>32</v>
      </c>
      <c r="F41" s="72" t="n">
        <v>2019</v>
      </c>
      <c r="G41" s="75" t="n">
        <f aca="false">SUM(H41:K41)</f>
        <v>18200</v>
      </c>
      <c r="H41" s="75" t="n">
        <v>18200</v>
      </c>
      <c r="I41" s="75"/>
      <c r="J41" s="76"/>
      <c r="K41" s="77"/>
      <c r="L41" s="117"/>
    </row>
    <row r="42" s="59" customFormat="true" ht="24" hidden="false" customHeight="true" outlineLevel="0" collapsed="false">
      <c r="A42" s="183" t="s">
        <v>51</v>
      </c>
      <c r="B42" s="209" t="s">
        <v>67</v>
      </c>
      <c r="C42" s="187"/>
      <c r="D42" s="155" t="n">
        <v>92109</v>
      </c>
      <c r="E42" s="81" t="s">
        <v>32</v>
      </c>
      <c r="F42" s="81" t="n">
        <v>2019</v>
      </c>
      <c r="G42" s="85" t="n">
        <f aca="false">SUM(H42:K42)</f>
        <v>10855</v>
      </c>
      <c r="H42" s="85" t="n">
        <v>10855</v>
      </c>
      <c r="I42" s="85"/>
      <c r="J42" s="86"/>
      <c r="K42" s="87"/>
      <c r="L42" s="117"/>
    </row>
    <row r="43" s="59" customFormat="true" ht="18.75" hidden="false" customHeight="true" outlineLevel="0" collapsed="false">
      <c r="A43" s="183" t="s">
        <v>22</v>
      </c>
      <c r="B43" s="69" t="s">
        <v>68</v>
      </c>
      <c r="C43" s="208"/>
      <c r="D43" s="159" t="n">
        <v>92109</v>
      </c>
      <c r="E43" s="72" t="s">
        <v>32</v>
      </c>
      <c r="F43" s="72" t="s">
        <v>27</v>
      </c>
      <c r="G43" s="75" t="n">
        <f aca="false">SUM(H43:K43)</f>
        <v>1100000</v>
      </c>
      <c r="H43" s="75" t="n">
        <v>1100000</v>
      </c>
      <c r="I43" s="75"/>
      <c r="J43" s="76"/>
      <c r="K43" s="77"/>
      <c r="L43" s="117"/>
    </row>
    <row r="44" s="59" customFormat="true" ht="24" hidden="false" customHeight="true" outlineLevel="0" collapsed="false">
      <c r="A44" s="183" t="s">
        <v>24</v>
      </c>
      <c r="B44" s="131" t="s">
        <v>69</v>
      </c>
      <c r="C44" s="210"/>
      <c r="D44" s="159" t="n">
        <v>92109</v>
      </c>
      <c r="E44" s="72" t="s">
        <v>32</v>
      </c>
      <c r="F44" s="72" t="n">
        <v>2019</v>
      </c>
      <c r="G44" s="75" t="n">
        <f aca="false">SUM(H44:K44)</f>
        <v>21500</v>
      </c>
      <c r="H44" s="66" t="n">
        <v>21500</v>
      </c>
      <c r="I44" s="66"/>
      <c r="J44" s="67"/>
      <c r="K44" s="68"/>
      <c r="L44" s="117"/>
    </row>
    <row r="45" s="59" customFormat="true" ht="24" hidden="false" customHeight="true" outlineLevel="0" collapsed="false">
      <c r="A45" s="183" t="s">
        <v>28</v>
      </c>
      <c r="B45" s="69" t="s">
        <v>70</v>
      </c>
      <c r="C45" s="208"/>
      <c r="D45" s="159" t="n">
        <v>92120</v>
      </c>
      <c r="E45" s="72" t="s">
        <v>32</v>
      </c>
      <c r="F45" s="72" t="n">
        <v>2019</v>
      </c>
      <c r="G45" s="75" t="n">
        <f aca="false">SUM(H45:K45)</f>
        <v>20000</v>
      </c>
      <c r="H45" s="75" t="n">
        <v>20000</v>
      </c>
      <c r="I45" s="75"/>
      <c r="J45" s="76"/>
      <c r="K45" s="77"/>
      <c r="L45" s="117"/>
    </row>
    <row r="46" s="59" customFormat="true" ht="33.75" hidden="false" customHeight="true" outlineLevel="0" collapsed="false">
      <c r="A46" s="183" t="s">
        <v>30</v>
      </c>
      <c r="B46" s="211" t="s">
        <v>71</v>
      </c>
      <c r="C46" s="192"/>
      <c r="D46" s="193" t="n">
        <v>92195</v>
      </c>
      <c r="E46" s="194" t="s">
        <v>32</v>
      </c>
      <c r="F46" s="194" t="n">
        <v>2019</v>
      </c>
      <c r="G46" s="196" t="n">
        <f aca="false">SUM(H46:K46)</f>
        <v>17412</v>
      </c>
      <c r="H46" s="196" t="n">
        <v>17412</v>
      </c>
      <c r="I46" s="196"/>
      <c r="J46" s="197"/>
      <c r="K46" s="198"/>
      <c r="L46" s="117"/>
    </row>
    <row r="47" s="59" customFormat="true" ht="22.5" hidden="false" customHeight="true" outlineLevel="0" collapsed="false">
      <c r="A47" s="212"/>
      <c r="B47" s="213" t="s">
        <v>72</v>
      </c>
      <c r="C47" s="172" t="n">
        <v>926</v>
      </c>
      <c r="D47" s="42"/>
      <c r="E47" s="43"/>
      <c r="F47" s="44"/>
      <c r="G47" s="114" t="n">
        <f aca="false">SUM(H47:K47)</f>
        <v>822608</v>
      </c>
      <c r="H47" s="45" t="n">
        <f aca="false">SUM(H48:H53)</f>
        <v>640735</v>
      </c>
      <c r="I47" s="166" t="n">
        <f aca="false">SUM(I48:I52)</f>
        <v>181873</v>
      </c>
      <c r="J47" s="214"/>
      <c r="K47" s="167"/>
      <c r="L47" s="117"/>
    </row>
    <row r="48" s="59" customFormat="true" ht="36" hidden="false" customHeight="true" outlineLevel="0" collapsed="false">
      <c r="A48" s="174" t="s">
        <v>17</v>
      </c>
      <c r="B48" s="215" t="s">
        <v>73</v>
      </c>
      <c r="C48" s="216"/>
      <c r="D48" s="217" t="n">
        <v>92601</v>
      </c>
      <c r="E48" s="218" t="s">
        <v>32</v>
      </c>
      <c r="F48" s="218" t="s">
        <v>27</v>
      </c>
      <c r="G48" s="219" t="n">
        <f aca="false">SUM(H48:K48)</f>
        <v>715000</v>
      </c>
      <c r="H48" s="180" t="n">
        <v>533127</v>
      </c>
      <c r="I48" s="180" t="n">
        <v>181873</v>
      </c>
      <c r="J48" s="180"/>
      <c r="K48" s="220"/>
      <c r="L48" s="117"/>
      <c r="M48" s="57"/>
      <c r="N48" s="57"/>
    </row>
    <row r="49" s="59" customFormat="true" ht="21.75" hidden="false" customHeight="true" outlineLevel="0" collapsed="false">
      <c r="A49" s="47" t="s">
        <v>51</v>
      </c>
      <c r="B49" s="221" t="s">
        <v>74</v>
      </c>
      <c r="C49" s="222"/>
      <c r="D49" s="223" t="n">
        <v>92601</v>
      </c>
      <c r="E49" s="224" t="s">
        <v>32</v>
      </c>
      <c r="F49" s="224" t="n">
        <v>2019</v>
      </c>
      <c r="G49" s="53" t="n">
        <f aca="false">SUM(K49,J49,I49,H49)</f>
        <v>14234</v>
      </c>
      <c r="H49" s="225" t="n">
        <v>14234</v>
      </c>
      <c r="I49" s="225"/>
      <c r="J49" s="226"/>
      <c r="K49" s="227"/>
      <c r="L49" s="117"/>
    </row>
    <row r="50" s="59" customFormat="true" ht="21.75" hidden="false" customHeight="true" outlineLevel="0" collapsed="false">
      <c r="A50" s="183" t="s">
        <v>22</v>
      </c>
      <c r="B50" s="228" t="s">
        <v>75</v>
      </c>
      <c r="C50" s="89"/>
      <c r="D50" s="50" t="n">
        <v>92601</v>
      </c>
      <c r="E50" s="51" t="s">
        <v>32</v>
      </c>
      <c r="F50" s="51" t="n">
        <v>2019</v>
      </c>
      <c r="G50" s="90" t="n">
        <f aca="false">SUM(K50,J50,I50,H50)</f>
        <v>16430</v>
      </c>
      <c r="H50" s="54" t="n">
        <v>16430</v>
      </c>
      <c r="I50" s="54"/>
      <c r="J50" s="55"/>
      <c r="K50" s="56"/>
      <c r="L50" s="117"/>
    </row>
    <row r="51" s="59" customFormat="true" ht="29.25" hidden="false" customHeight="true" outlineLevel="0" collapsed="false">
      <c r="A51" s="47" t="s">
        <v>24</v>
      </c>
      <c r="B51" s="228" t="s">
        <v>76</v>
      </c>
      <c r="C51" s="94"/>
      <c r="D51" s="62" t="n">
        <v>92601</v>
      </c>
      <c r="E51" s="51" t="s">
        <v>32</v>
      </c>
      <c r="F51" s="224" t="n">
        <v>2019</v>
      </c>
      <c r="G51" s="65" t="n">
        <f aca="false">SUM(K51,J51,I51,H51)</f>
        <v>28544</v>
      </c>
      <c r="H51" s="95" t="n">
        <v>28544</v>
      </c>
      <c r="I51" s="95"/>
      <c r="J51" s="229"/>
      <c r="K51" s="96"/>
      <c r="L51" s="117"/>
    </row>
    <row r="52" s="59" customFormat="true" ht="32.25" hidden="false" customHeight="true" outlineLevel="0" collapsed="false">
      <c r="A52" s="130" t="s">
        <v>28</v>
      </c>
      <c r="B52" s="230" t="s">
        <v>77</v>
      </c>
      <c r="C52" s="94"/>
      <c r="D52" s="62" t="n">
        <v>92601</v>
      </c>
      <c r="E52" s="63" t="s">
        <v>32</v>
      </c>
      <c r="F52" s="231" t="n">
        <v>2019</v>
      </c>
      <c r="G52" s="65" t="n">
        <f aca="false">SUM(K52,J52,I52,H52)</f>
        <v>17400</v>
      </c>
      <c r="H52" s="95" t="n">
        <v>17400</v>
      </c>
      <c r="I52" s="95"/>
      <c r="J52" s="229"/>
      <c r="K52" s="96"/>
      <c r="L52" s="117"/>
    </row>
    <row r="53" s="59" customFormat="true" ht="24.75" hidden="false" customHeight="true" outlineLevel="0" collapsed="false">
      <c r="A53" s="153" t="s">
        <v>30</v>
      </c>
      <c r="B53" s="232" t="s">
        <v>78</v>
      </c>
      <c r="C53" s="94"/>
      <c r="D53" s="62" t="n">
        <v>92604</v>
      </c>
      <c r="E53" s="63" t="s">
        <v>79</v>
      </c>
      <c r="F53" s="63" t="n">
        <v>2019</v>
      </c>
      <c r="G53" s="65" t="n">
        <f aca="false">SUM(K53,J53,I53,H53)</f>
        <v>31000</v>
      </c>
      <c r="H53" s="95" t="n">
        <v>31000</v>
      </c>
      <c r="I53" s="95"/>
      <c r="J53" s="229"/>
      <c r="K53" s="96"/>
      <c r="L53" s="117"/>
    </row>
    <row r="54" s="59" customFormat="true" ht="21.75" hidden="false" customHeight="true" outlineLevel="0" collapsed="false">
      <c r="A54" s="233"/>
      <c r="B54" s="234" t="s">
        <v>80</v>
      </c>
      <c r="C54" s="235"/>
      <c r="D54" s="172"/>
      <c r="E54" s="44"/>
      <c r="F54" s="44"/>
      <c r="G54" s="46" t="n">
        <f aca="false">SUM(G9,G21,G23,G25,G27,G31,G33,G40,G47)</f>
        <v>11742286</v>
      </c>
      <c r="H54" s="46" t="n">
        <f aca="false">SUM(H9,H21,H23,H25,H31,H31,H33,H40,H47)</f>
        <v>8159199</v>
      </c>
      <c r="I54" s="46" t="n">
        <f aca="false">SUM(I9,I21,I23,I25,I33,I40,I47)</f>
        <v>2630717</v>
      </c>
      <c r="J54" s="46" t="n">
        <f aca="false">SUM(J9,J21,J23,J25,J33,J40,J47)</f>
        <v>0</v>
      </c>
      <c r="K54" s="46" t="n">
        <f aca="false">SUM(K9,K21,K23,K25,K33,K40,K47)</f>
        <v>697770</v>
      </c>
      <c r="L54" s="117"/>
    </row>
    <row r="55" s="59" customFormat="true" ht="21.75" hidden="false" customHeight="true" outlineLevel="0" collapsed="false">
      <c r="B55" s="236"/>
      <c r="C55" s="237"/>
      <c r="D55" s="238"/>
      <c r="E55" s="238"/>
      <c r="F55" s="238"/>
      <c r="G55" s="239"/>
      <c r="H55" s="238"/>
      <c r="I55" s="238"/>
      <c r="J55" s="238"/>
      <c r="K55" s="238"/>
      <c r="L55" s="117"/>
    </row>
    <row r="56" s="59" customFormat="true" ht="21.75" hidden="false" customHeight="true" outlineLevel="0" collapsed="false">
      <c r="B56" s="240"/>
      <c r="G56" s="241"/>
      <c r="L56" s="117"/>
    </row>
    <row r="57" s="59" customFormat="true" ht="21.75" hidden="false" customHeight="true" outlineLevel="0" collapsed="false">
      <c r="B57" s="240"/>
      <c r="L57" s="117"/>
    </row>
    <row r="58" s="59" customFormat="true" ht="21.75" hidden="false" customHeight="true" outlineLevel="0" collapsed="false">
      <c r="B58" s="240"/>
      <c r="L58" s="117"/>
    </row>
    <row r="59" s="59" customFormat="true" ht="36" hidden="false" customHeight="true" outlineLevel="0" collapsed="false">
      <c r="L59" s="117"/>
    </row>
    <row r="60" customFormat="false" ht="30" hidden="false" customHeight="true" outlineLevel="0" collapsed="false">
      <c r="L60" s="117"/>
    </row>
    <row r="61" customFormat="false" ht="26.25" hidden="false" customHeight="true" outlineLevel="0" collapsed="false">
      <c r="L61" s="117"/>
    </row>
    <row r="62" customFormat="false" ht="21" hidden="false" customHeight="true" outlineLevel="0" collapsed="false">
      <c r="L62" s="57"/>
    </row>
    <row r="63" s="59" customFormat="true" ht="18" hidden="false" customHeight="true" outlineLevel="0" collapsed="false">
      <c r="L63" s="57"/>
    </row>
    <row r="64" s="59" customFormat="true" ht="15" hidden="false" customHeight="true" outlineLevel="0" collapsed="false">
      <c r="L64" s="57"/>
    </row>
    <row r="65" s="59" customFormat="true" ht="27" hidden="false" customHeight="true" outlineLevel="0" collapsed="false">
      <c r="L65" s="57"/>
    </row>
    <row r="66" s="59" customFormat="true" ht="20.25" hidden="false" customHeight="true" outlineLevel="0" collapsed="false">
      <c r="L66" s="57"/>
    </row>
    <row r="67" customFormat="false" ht="23.25" hidden="false" customHeight="true" outlineLevel="0" collapsed="false">
      <c r="L67" s="57"/>
    </row>
    <row r="68" s="59" customFormat="true" ht="20.25" hidden="false" customHeight="true" outlineLevel="0" collapsed="false">
      <c r="L68" s="57"/>
    </row>
    <row r="69" customFormat="false" ht="26.25" hidden="false" customHeight="true" outlineLevel="0" collapsed="false">
      <c r="L69" s="57"/>
    </row>
    <row r="70" s="59" customFormat="true" ht="16.5" hidden="false" customHeight="true" outlineLevel="0" collapsed="false">
      <c r="L70" s="57"/>
    </row>
    <row r="71" s="59" customFormat="true" ht="20.25" hidden="false" customHeight="true" outlineLevel="0" collapsed="false">
      <c r="L71" s="57"/>
    </row>
    <row r="72" s="59" customFormat="true" ht="20.25" hidden="false" customHeight="true" outlineLevel="0" collapsed="false">
      <c r="L72" s="57"/>
    </row>
    <row r="73" customFormat="false" ht="24" hidden="false" customHeight="true" outlineLevel="0" collapsed="false">
      <c r="L73" s="57"/>
    </row>
    <row r="74" s="59" customFormat="true" ht="35.25" hidden="false" customHeight="true" outlineLevel="0" collapsed="false">
      <c r="L74" s="57"/>
    </row>
    <row r="75" s="59" customFormat="true" ht="24" hidden="false" customHeight="true" outlineLevel="0" collapsed="false">
      <c r="L75" s="57"/>
    </row>
    <row r="76" s="59" customFormat="true" ht="24" hidden="false" customHeight="true" outlineLevel="0" collapsed="false">
      <c r="L76" s="57"/>
    </row>
    <row r="77" customFormat="false" ht="24.75" hidden="false" customHeight="true" outlineLevel="0" collapsed="false">
      <c r="L77" s="57"/>
    </row>
    <row r="78" s="59" customFormat="true" ht="15.75" hidden="false" customHeight="true" outlineLevel="0" collapsed="false">
      <c r="L78" s="57"/>
    </row>
    <row r="79" s="59" customFormat="true" ht="36" hidden="false" customHeight="true" outlineLevel="0" collapsed="false">
      <c r="L79" s="57"/>
    </row>
    <row r="80" s="59" customFormat="true" ht="30.75" hidden="false" customHeight="true" outlineLevel="0" collapsed="false">
      <c r="L80" s="242"/>
    </row>
    <row r="81" s="59" customFormat="true" ht="18" hidden="false" customHeight="true" outlineLevel="0" collapsed="false">
      <c r="L81" s="242"/>
    </row>
    <row r="82" customFormat="false" ht="27" hidden="false" customHeight="true" outlineLevel="0" collapsed="false">
      <c r="L82" s="242"/>
    </row>
    <row r="83" customFormat="false" ht="27" hidden="false" customHeight="true" outlineLevel="0" collapsed="false">
      <c r="L83" s="242"/>
    </row>
    <row r="84" customFormat="false" ht="24.75" hidden="false" customHeight="true" outlineLevel="0" collapsed="false">
      <c r="L84" s="242"/>
    </row>
    <row r="85" customFormat="false" ht="33" hidden="false" customHeight="true" outlineLevel="0" collapsed="false">
      <c r="L85" s="242"/>
    </row>
    <row r="86" customFormat="false" ht="33" hidden="false" customHeight="true" outlineLevel="0" collapsed="false">
      <c r="L86" s="242"/>
    </row>
    <row r="87" customFormat="false" ht="33" hidden="false" customHeight="true" outlineLevel="0" collapsed="false">
      <c r="L87" s="242"/>
    </row>
    <row r="88" customFormat="false" ht="29.25" hidden="false" customHeight="true" outlineLevel="0" collapsed="false">
      <c r="L88" s="242"/>
    </row>
    <row r="89" customFormat="false" ht="36" hidden="false" customHeight="true" outlineLevel="0" collapsed="false">
      <c r="L89" s="242"/>
      <c r="Q89" s="0" t="n">
        <v>6</v>
      </c>
    </row>
    <row r="90" customFormat="false" ht="36" hidden="false" customHeight="true" outlineLevel="0" collapsed="false">
      <c r="L90" s="242"/>
    </row>
    <row r="91" customFormat="false" ht="30" hidden="false" customHeight="true" outlineLevel="0" collapsed="false">
      <c r="L91" s="242"/>
    </row>
    <row r="92" customFormat="false" ht="29.25" hidden="false" customHeight="true" outlineLevel="0" collapsed="false">
      <c r="L92" s="242"/>
    </row>
    <row r="93" customFormat="false" ht="30.75" hidden="false" customHeight="true" outlineLevel="0" collapsed="false">
      <c r="L93" s="242"/>
    </row>
    <row r="94" customFormat="false" ht="24.75" hidden="false" customHeight="true" outlineLevel="0" collapsed="false">
      <c r="L94" s="242"/>
    </row>
    <row r="95" customFormat="false" ht="35.25" hidden="false" customHeight="true" outlineLevel="0" collapsed="false">
      <c r="L95" s="242"/>
    </row>
    <row r="96" customFormat="false" ht="44.25" hidden="false" customHeight="true" outlineLevel="0" collapsed="false">
      <c r="L96" s="242"/>
      <c r="M96" s="243" t="s">
        <v>65</v>
      </c>
    </row>
    <row r="97" customFormat="false" ht="42.75" hidden="false" customHeight="true" outlineLevel="0" collapsed="false"/>
    <row r="98" customFormat="false" ht="41.25" hidden="false" customHeight="true" outlineLevel="0" collapsed="false"/>
    <row r="99" customFormat="false" ht="38.25" hidden="false" customHeight="true" outlineLevel="0" collapsed="false"/>
    <row r="100" customFormat="false" ht="33.75" hidden="false" customHeight="true" outlineLevel="0" collapsed="false"/>
    <row r="101" customFormat="false" ht="27.75" hidden="false" customHeight="true" outlineLevel="0" collapsed="false"/>
    <row r="102" customFormat="false" ht="17.25" hidden="false" customHeight="true" outlineLevel="0" collapsed="false"/>
    <row r="103" customFormat="false" ht="20.25" hidden="false" customHeight="true" outlineLevel="0" collapsed="false"/>
    <row r="104" customFormat="false" ht="20.2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22.5" hidden="false" customHeight="true" outlineLevel="0" collapsed="false"/>
    <row r="108" customFormat="false" ht="27" hidden="false" customHeight="true" outlineLevel="0" collapsed="false"/>
    <row r="109" customFormat="false" ht="18.75" hidden="false" customHeight="true" outlineLevel="0" collapsed="false"/>
    <row r="110" customFormat="false" ht="26.25" hidden="false" customHeight="true" outlineLevel="0" collapsed="false"/>
    <row r="111" customFormat="false" ht="18" hidden="false" customHeight="true" outlineLevel="0" collapsed="false"/>
    <row r="112" customFormat="false" ht="26.25" hidden="false" customHeight="true" outlineLevel="0" collapsed="false"/>
    <row r="113" customFormat="false" ht="15.75" hidden="false" customHeight="true" outlineLevel="0" collapsed="false"/>
    <row r="114" customFormat="false" ht="24.75" hidden="false" customHeight="true" outlineLevel="0" collapsed="false"/>
    <row r="115" customFormat="false" ht="13.5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24.75" hidden="false" customHeight="true" outlineLevel="0" collapsed="false"/>
    <row r="120" customFormat="false" ht="24.75" hidden="false" customHeight="true" outlineLevel="0" collapsed="false"/>
    <row r="121" customFormat="false" ht="25.5" hidden="false" customHeight="true" outlineLevel="0" collapsed="false"/>
    <row r="122" customFormat="false" ht="26.25" hidden="false" customHeight="true" outlineLevel="0" collapsed="false"/>
    <row r="123" customFormat="false" ht="13.5" hidden="false" customHeight="true" outlineLevel="0" collapsed="false"/>
    <row r="124" customFormat="false" ht="17.25" hidden="false" customHeight="true" outlineLevel="0" collapsed="false"/>
    <row r="125" customFormat="false" ht="15.75" hidden="false" customHeight="true" outlineLevel="0" collapsed="false"/>
    <row r="127" customFormat="false" ht="15" hidden="false" customHeight="true" outlineLevel="0" collapsed="false"/>
    <row r="128" customFormat="false" ht="16.5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</sheetData>
  <mergeCells count="4">
    <mergeCell ref="I1:K1"/>
    <mergeCell ref="G3:K3"/>
    <mergeCell ref="C4:D4"/>
    <mergeCell ref="G4:K4"/>
  </mergeCells>
  <printOptions headings="false" gridLines="false" gridLinesSet="true" horizontalCentered="false" verticalCentered="false"/>
  <pageMargins left="0.984027777777778" right="0.984027777777778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LibreOffice/5.3.4.2$Windows_x86 LibreOffice_project/f82d347ccc0be322489bf7da61d7e4ad13fe2ff3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2018-11-02T11:09:49Z</dcterms:created>
  <dc:creator>WFP-MG</dc:creator>
  <dc:description/>
  <dc:language>pl-PL</dc:language>
  <cp:lastModifiedBy/>
  <cp:lastPrinted>2019-11-19T17:20:14Z</cp:lastPrinted>
  <dcterms:modified xsi:type="dcterms:W3CDTF">2019-12-04T09:18:46Z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