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ojekt budżetu 2017" sheetId="1" state="visible" r:id="rId2"/>
  </sheets>
  <definedNames>
    <definedName function="false" hidden="false" localSheetId="0" name="_xlnm.Print_Area" vbProcedure="false">'projekt budżetu 2017'!$A$1:$K$61</definedName>
    <definedName function="false" hidden="false" localSheetId="0" name="_xlnm.Print_Area" vbProcedure="false">'projekt budżetu 2017'!$A$1:$K$61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<sst xmlns="http://schemas.openxmlformats.org/spreadsheetml/2006/main" count="161" uniqueCount="98">
  <si>
    <t xml:space="preserve">Wykaz wydatków majątkowych oraz zadań inwestycyjnych na 2018 r.</t>
  </si>
  <si>
    <t xml:space="preserve">Załącznik nr 3
do uchwały
Rady Miejskiej 
w Sycowie
nr LII/386/2018
z dnia 30 sierpnia 2018 r.  
</t>
  </si>
  <si>
    <t xml:space="preserve">Źródła  finansowania  programów</t>
  </si>
  <si>
    <t xml:space="preserve">30 sierpnia 2018 r.</t>
  </si>
  <si>
    <t xml:space="preserve">Lp.</t>
  </si>
  <si>
    <t xml:space="preserve">Klasyfikacja budżetowa</t>
  </si>
  <si>
    <t xml:space="preserve">Jedn.   realiz.</t>
  </si>
  <si>
    <t xml:space="preserve">Okres realizacji </t>
  </si>
  <si>
    <t xml:space="preserve">2018 rok</t>
  </si>
  <si>
    <t xml:space="preserve">Razem budżet w tym:</t>
  </si>
  <si>
    <t xml:space="preserve">Dz.</t>
  </si>
  <si>
    <t xml:space="preserve">Rozdz.</t>
  </si>
  <si>
    <t xml:space="preserve">środki zewnętrzne</t>
  </si>
  <si>
    <t xml:space="preserve">środki własne</t>
  </si>
  <si>
    <t xml:space="preserve">środki z funduszy Unii Europejskiej</t>
  </si>
  <si>
    <t xml:space="preserve">Dotacje z b.państwa</t>
  </si>
  <si>
    <t xml:space="preserve">inne (określić jakie)</t>
  </si>
  <si>
    <t xml:space="preserve">Transport i Łączność</t>
  </si>
  <si>
    <t xml:space="preserve">1.</t>
  </si>
  <si>
    <t xml:space="preserve">Współudział w przebudowie drogi wojewódzkiej nr 448 w zakresie budowy chodnika w m. Wojciechowo-Zawada wraz z budową kanalizacji deszczowej - etap II - pomoc rzeczowa</t>
  </si>
  <si>
    <t xml:space="preserve">UMiG wraz z DSDiK</t>
  </si>
  <si>
    <t xml:space="preserve">2018-
2019</t>
  </si>
  <si>
    <t xml:space="preserve">2.</t>
  </si>
  <si>
    <t xml:space="preserve">Współudział w przebudowie drogi wojewódzkiej nr 449 w zakresie budowy ciągu pieszo-rowerowego w m. Syców, wraz z budową kanalizacji deszczowej przy ul. Kaliskiej - pomoc rzeczowa</t>
  </si>
  <si>
    <t xml:space="preserve">3.</t>
  </si>
  <si>
    <t xml:space="preserve">Modernizacja drogi wojewódzkiej nr 448 na terenie Gminy Syców-pomoc rzeczowa (m.Drołtowice)</t>
  </si>
  <si>
    <t xml:space="preserve">4.</t>
  </si>
  <si>
    <t xml:space="preserve">Współudział w przebudowie  drogi wojewódzkiej nr 449 w zakresie budowy ciągu pieszo-rowerowego w m. Syców wraz z budową kanalizacji deszczowej- przy ul.Kaliskiej w zakresie opracowania dokumentacji projektowej- pomoc rzeczowa</t>
  </si>
  <si>
    <t xml:space="preserve">5.</t>
  </si>
  <si>
    <t xml:space="preserve">Przebudowa drogi wojewódzkiej nr 448 w zakresie budowy chodnika w m. Wojciechowo-Zawada wraz z budową kanalizacji deszczowej - etap I</t>
  </si>
  <si>
    <t xml:space="preserve">6.</t>
  </si>
  <si>
    <t xml:space="preserve">Wykonanie chodnika w drodze powiatowej nr 1498D i nr 1499D w m.Szczodrów-etap I</t>
  </si>
  <si>
    <t xml:space="preserve">Starostwo Powiatowe</t>
  </si>
  <si>
    <t xml:space="preserve">7.</t>
  </si>
  <si>
    <t xml:space="preserve">Wykonanie chodnika w drodze powiatowej nr 1499D w m.Stradomia Wierzchnia-etap 5</t>
  </si>
  <si>
    <t xml:space="preserve">8.</t>
  </si>
  <si>
    <t xml:space="preserve">Przebudowa drogi gminnej nr 101668D w m. Wioska</t>
  </si>
  <si>
    <t xml:space="preserve">UMiG</t>
  </si>
  <si>
    <t xml:space="preserve">2018-2019</t>
  </si>
  <si>
    <t xml:space="preserve">9.</t>
  </si>
  <si>
    <t xml:space="preserve">Budowa dróg dojazdowych do gruntów rolnych</t>
  </si>
  <si>
    <t xml:space="preserve">10.</t>
  </si>
  <si>
    <t xml:space="preserve">Modernizacja dróg i chodników gminnych</t>
  </si>
  <si>
    <t xml:space="preserve">11.</t>
  </si>
  <si>
    <t xml:space="preserve">Przebudowa dróg osiedlowych</t>
  </si>
  <si>
    <t xml:space="preserve">Gospodarka mieszkaniowa</t>
  </si>
  <si>
    <t xml:space="preserve">Modernizacja zasobów mieszkaniowych</t>
  </si>
  <si>
    <t xml:space="preserve">Działalność usługowa</t>
  </si>
  <si>
    <t xml:space="preserve">Budowa chodników na cmentarzu komunalnym</t>
  </si>
  <si>
    <t xml:space="preserve">Oświata i wychowanie</t>
  </si>
  <si>
    <t xml:space="preserve">Przebudowa wejścia do kotłowni</t>
  </si>
  <si>
    <t xml:space="preserve">SP 1</t>
  </si>
  <si>
    <t xml:space="preserve">Modernizacja budynku - instalacja przeciwożarowa</t>
  </si>
  <si>
    <t xml:space="preserve">Modernizacja terenów rekreacyjych przy Szkole Podstawowej nr 1</t>
  </si>
  <si>
    <t xml:space="preserve">Modernizacja budynku-elewacja ściany szczytowej</t>
  </si>
  <si>
    <t xml:space="preserve">SP 3 </t>
  </si>
  <si>
    <t xml:space="preserve">Monitoring Szkoły Podstawowej nr 3 </t>
  </si>
  <si>
    <t xml:space="preserve">SP 3</t>
  </si>
  <si>
    <t xml:space="preserve">Modernizacja terenów wokół szkoły-chodnik</t>
  </si>
  <si>
    <t xml:space="preserve">SP Drołtowice</t>
  </si>
  <si>
    <t xml:space="preserve">Termomodernizacja budynku Szkoły Podstawowej w Działoszy</t>
  </si>
  <si>
    <t xml:space="preserve">SP Działosza</t>
  </si>
  <si>
    <t xml:space="preserve">Przebudowa budynku szkoły- zalecenia p - poż</t>
  </si>
  <si>
    <t xml:space="preserve">SP Stradomia</t>
  </si>
  <si>
    <t xml:space="preserve">Termomodernizacja budynku PP2 + Żłobek miejski</t>
  </si>
  <si>
    <t xml:space="preserve">PP 2+ żłobek</t>
  </si>
  <si>
    <t xml:space="preserve">Termomodernizacja budynku Przedszkola Publicznego nr 3</t>
  </si>
  <si>
    <t xml:space="preserve">PP 3</t>
  </si>
  <si>
    <t xml:space="preserve">Remont kuchni i stołówki</t>
  </si>
  <si>
    <t xml:space="preserve">SP 2</t>
  </si>
  <si>
    <t xml:space="preserve">Ochrona zdrowia</t>
  </si>
  <si>
    <t xml:space="preserve">FS Stradomia Wierzchnia - wykonanie dokumentacji projektowej Wiejskiego Ośrodka Zdrowia w Stradomi Wierzchniej</t>
  </si>
  <si>
    <t xml:space="preserve">Gospodarka  komunalna i ochrona środowiska</t>
  </si>
  <si>
    <t xml:space="preserve">Utrzymanie projektu - modernizacja oczyszczalni ścieków</t>
  </si>
  <si>
    <t xml:space="preserve">2012-2021</t>
  </si>
  <si>
    <t xml:space="preserve">Budowa kanalizacji sanitarnej dla miejscowości Wioska</t>
  </si>
  <si>
    <t xml:space="preserve">Budowa kanalizacji sanitarnej przy ul. Polnej w Sycowie</t>
  </si>
  <si>
    <t xml:space="preserve">Wniesienie udziału do SGK sp.z o.o.</t>
  </si>
  <si>
    <t xml:space="preserve">Dotacja celowa dofinansowanie kosztów wymiany żródeł ciepła w budynkach mieszkalnych</t>
  </si>
  <si>
    <t xml:space="preserve">Udział do spółki- Oświetlenie Uliczne i Drogowe w Kaliszu</t>
  </si>
  <si>
    <t xml:space="preserve">Kultura i ochrona dziedzictwa narodowego</t>
  </si>
  <si>
    <t xml:space="preserve">FS Ślizów - modernizacja pomieszczeń kuchennych w świetlicy wiejskiej w m. Ślizów</t>
  </si>
  <si>
    <t xml:space="preserve">FS Zawada - wyłożenie kostką ciągu komunikacyjnego przy placu zabaw i świetlicy wiejskiej w m. Zawada</t>
  </si>
  <si>
    <t xml:space="preserve">Świetlica w Drołtowicach bazą szlaku rowerowego "do źródeł Widawy"</t>
  </si>
  <si>
    <t xml:space="preserve"> Budowa świetlicy wiejskiej w Stradomi Wierzchniej</t>
  </si>
  <si>
    <t xml:space="preserve">Dokumentacja projektowa renowacji murów obronnych</t>
  </si>
  <si>
    <t xml:space="preserve">Dofinansowanie  obiektów zabytkowych</t>
  </si>
  <si>
    <t xml:space="preserve">UMiG </t>
  </si>
  <si>
    <t xml:space="preserve">FS Biskupice Budowa budynku gospodarczego przy świetlicy wiejskiej wraz z utwardzeniem terenu</t>
  </si>
  <si>
    <t xml:space="preserve">Kultura fizyczna</t>
  </si>
  <si>
    <t xml:space="preserve">FS Gaszowice - doposażenie terenów rekreacyjnych w parku wiejskim w Gaszowicach - rozbudowa placu zabaw</t>
  </si>
  <si>
    <t xml:space="preserve">FS Komorów - doposażenie terenów rekreacyjnych przy boisku sportowym w Komorowie - zakup i montaż urządzeń rekreacyjnych</t>
  </si>
  <si>
    <t xml:space="preserve">FS Wioska - doposażenie terenów rekreacyjnych przy świetlicy wiejskiej w m. Wioska - montaż elementów siłowni i  urządzeń rekreacyjnych placu zabaw</t>
  </si>
  <si>
    <t xml:space="preserve">Budowa Otwartej Strefy Aktywności w Sycowie przy ul.H Brodatego</t>
  </si>
  <si>
    <t xml:space="preserve">Dotacja na wydatki majątkowe  MOSiR</t>
  </si>
  <si>
    <t xml:space="preserve">MOSIR</t>
  </si>
  <si>
    <t xml:space="preserve">Razem wydatki majątkowe</t>
  </si>
  <si>
    <t xml:space="preserve"> 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</si>
</sst>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"/>
    <numFmt numFmtId="166" formatCode="#,##0.00"/>
  </numFmts>
  <fonts count="22"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 val="true"/>
      <sz val="10"/>
      <name val="Arial"/>
      <family val="2"/>
      <charset val="238"/>
    </font>
    <font>
      <sz val="9"/>
      <name val="Arial CE"/>
      <family val="0"/>
      <charset val="238"/>
    </font>
    <font>
      <b val="true"/>
      <sz val="9"/>
      <name val="Arial CE"/>
      <family val="0"/>
      <charset val="238"/>
    </font>
    <font>
      <sz val="10"/>
      <color rgb="FFFF0000"/>
      <name val="Arial"/>
      <family val="2"/>
      <charset val="238"/>
    </font>
    <font>
      <sz val="8"/>
      <name val="Arial CE"/>
      <family val="0"/>
      <charset val="238"/>
    </font>
    <font>
      <i val="true"/>
      <sz val="9"/>
      <name val="Arial CE"/>
      <family val="0"/>
      <charset val="238"/>
    </font>
    <font>
      <b val="true"/>
      <sz val="8"/>
      <name val="Arial CE"/>
      <family val="0"/>
      <charset val="238"/>
    </font>
    <font>
      <i val="true"/>
      <sz val="8"/>
      <name val="Arial CE"/>
      <family val="0"/>
      <charset val="238"/>
    </font>
    <font>
      <sz val="8"/>
      <color rgb="FFFF0000"/>
      <name val="Arial"/>
      <family val="2"/>
      <charset val="238"/>
    </font>
    <font>
      <i val="true"/>
      <sz val="8"/>
      <color rgb="FF993300"/>
      <name val="Arial CE"/>
      <family val="0"/>
      <charset val="238"/>
    </font>
    <font>
      <b val="true"/>
      <i val="true"/>
      <sz val="9"/>
      <name val="Arial CE"/>
      <family val="0"/>
      <charset val="238"/>
    </font>
    <font>
      <b val="true"/>
      <i val="true"/>
      <sz val="8"/>
      <name val="Arial CE"/>
      <family val="0"/>
      <charset val="238"/>
    </font>
    <font>
      <b val="true"/>
      <sz val="8"/>
      <name val="Arial"/>
      <family val="2"/>
      <charset val="238"/>
    </font>
    <font>
      <sz val="8"/>
      <name val="Arial"/>
      <family val="2"/>
      <charset val="238"/>
    </font>
    <font>
      <sz val="8"/>
      <color rgb="FF000000"/>
      <name val="Arial CE"/>
      <family val="0"/>
      <charset val="238"/>
    </font>
    <font>
      <i val="true"/>
      <sz val="8"/>
      <color rgb="FF000000"/>
      <name val="Arial CE"/>
      <family val="0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5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 style="medium"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7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9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3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14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15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16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1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2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17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18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1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6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2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20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2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0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2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2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1" fillId="0" borderId="2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4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1" fillId="0" borderId="2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22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2" fillId="0" borderId="23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26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2" fillId="0" borderId="26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2" fillId="0" borderId="26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26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2" fillId="0" borderId="27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28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29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29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3" fillId="0" borderId="29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29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9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29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3" fillId="0" borderId="29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3" fillId="0" borderId="29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3" fillId="0" borderId="30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3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32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32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3" fillId="0" borderId="3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3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32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3" fillId="0" borderId="32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3" fillId="0" borderId="3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3" fillId="0" borderId="33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0" fillId="0" borderId="3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0" borderId="33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2" fillId="0" borderId="32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0" borderId="3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0" borderId="33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2" borderId="32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3" fillId="2" borderId="3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3" fillId="2" borderId="32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2" borderId="15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5" fillId="0" borderId="32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5" fillId="0" borderId="33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34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35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35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3" fillId="0" borderId="3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3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35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3" fillId="0" borderId="35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3" fillId="0" borderId="36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6" fillId="0" borderId="22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7" fillId="0" borderId="2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26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18" fillId="0" borderId="26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12" fillId="0" borderId="26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10" fillId="0" borderId="26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10" fillId="0" borderId="27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1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1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3" fillId="0" borderId="37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0" borderId="38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3" fillId="0" borderId="1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39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9" fillId="0" borderId="12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3" fillId="0" borderId="38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2" fillId="0" borderId="38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2" fillId="0" borderId="40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7" fillId="0" borderId="25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0" borderId="41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3" fillId="0" borderId="26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2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6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7" fillId="0" borderId="41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7" fillId="0" borderId="27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2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4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3" fillId="0" borderId="41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2" fillId="0" borderId="41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22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7" fillId="0" borderId="42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8" fillId="0" borderId="4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22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3" fillId="0" borderId="23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7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3" fillId="0" borderId="43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9" fillId="0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29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0" fillId="0" borderId="30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44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3" fillId="0" borderId="45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9" fillId="0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32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3" fillId="0" borderId="4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8" fillId="0" borderId="3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2" fillId="0" borderId="32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2" fillId="0" borderId="33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44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4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8" fillId="0" borderId="2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0" fillId="0" borderId="29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2" fillId="0" borderId="29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2" fillId="0" borderId="30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4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17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7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17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2" fillId="0" borderId="17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2" fillId="0" borderId="47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48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3" fillId="0" borderId="49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9" fillId="0" borderId="3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2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36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5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23" xfId="2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8" fillId="0" borderId="2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7" fillId="0" borderId="26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3" fillId="0" borderId="26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3" fillId="0" borderId="27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2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0" fillId="0" borderId="26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2" fillId="0" borderId="25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2" fillId="0" borderId="26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7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51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9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3" fillId="0" borderId="9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9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3" fillId="0" borderId="9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9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3" fillId="0" borderId="9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3" fillId="0" borderId="5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53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7" fillId="0" borderId="32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7" fillId="0" borderId="54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3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0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3" fillId="0" borderId="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0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3" fillId="0" borderId="0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3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6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5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0" borderId="4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0" fillId="0" borderId="4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1" fillId="0" borderId="32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21" fillId="0" borderId="3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0" borderId="3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1" fillId="0" borderId="32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21" fillId="0" borderId="3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1" fillId="0" borderId="33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2" fillId="0" borderId="42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8" fillId="0" borderId="26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3" fillId="0" borderId="26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4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17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3" fillId="0" borderId="17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3" fillId="0" borderId="17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3" fillId="0" borderId="47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4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49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2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23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0" fillId="0" borderId="2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2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26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Normalny_Arkusz1" xfId="20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Q10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2" activeCellId="0" sqref="I2"/>
    </sheetView>
  </sheetViews>
  <sheetFormatPr defaultRowHeight="12.75" zeroHeight="false" outlineLevelRow="0" outlineLevelCol="0"/>
  <cols>
    <col collapsed="false" customWidth="true" hidden="false" outlineLevel="0" max="1" min="1" style="0" width="3.57"/>
    <col collapsed="false" customWidth="true" hidden="false" outlineLevel="0" max="2" min="2" style="0" width="44.6"/>
    <col collapsed="false" customWidth="true" hidden="false" outlineLevel="0" max="3" min="3" style="0" width="6.71"/>
    <col collapsed="false" customWidth="true" hidden="false" outlineLevel="0" max="4" min="4" style="0" width="8.86"/>
    <col collapsed="false" customWidth="true" hidden="false" outlineLevel="0" max="5" min="5" style="0" width="11.14"/>
    <col collapsed="false" customWidth="true" hidden="false" outlineLevel="0" max="6" min="6" style="0" width="8.71"/>
    <col collapsed="false" customWidth="true" hidden="false" outlineLevel="0" max="7" min="7" style="0" width="10"/>
    <col collapsed="false" customWidth="true" hidden="false" outlineLevel="0" max="8" min="8" style="0" width="10.71"/>
    <col collapsed="false" customWidth="true" hidden="false" outlineLevel="0" max="9" min="9" style="0" width="9.42"/>
    <col collapsed="false" customWidth="true" hidden="false" outlineLevel="0" max="10" min="10" style="0" width="8.06"/>
    <col collapsed="false" customWidth="true" hidden="false" outlineLevel="0" max="11" min="11" style="0" width="8.71"/>
    <col collapsed="false" customWidth="true" hidden="false" outlineLevel="0" max="12" min="12" style="0" width="12.42"/>
    <col collapsed="false" customWidth="true" hidden="false" outlineLevel="0" max="13" min="13" style="0" width="5.01"/>
    <col collapsed="false" customWidth="true" hidden="false" outlineLevel="0" max="1025" min="14" style="0" width="8.67"/>
  </cols>
  <sheetData>
    <row r="1" customFormat="false" ht="12.75" hidden="false" customHeight="false" outlineLevel="0" collapsed="false">
      <c r="J1" s="1"/>
      <c r="K1" s="1"/>
    </row>
    <row r="2" customFormat="false" ht="82.5" hidden="false" customHeight="true" outlineLevel="0" collapsed="false">
      <c r="B2" s="2" t="s">
        <v>0</v>
      </c>
      <c r="C2" s="2"/>
      <c r="D2" s="2"/>
      <c r="E2" s="2"/>
      <c r="F2" s="2"/>
      <c r="I2" s="3" t="s">
        <v>1</v>
      </c>
      <c r="J2" s="3"/>
      <c r="K2" s="3"/>
    </row>
    <row r="3" customFormat="false" ht="14.25" hidden="false" customHeight="true" outlineLevel="0" collapsed="false">
      <c r="A3" s="4"/>
      <c r="B3" s="5"/>
      <c r="C3" s="6"/>
      <c r="D3" s="7"/>
      <c r="E3" s="8"/>
      <c r="F3" s="8"/>
      <c r="G3" s="9" t="s">
        <v>2</v>
      </c>
      <c r="H3" s="9"/>
      <c r="I3" s="10" t="s">
        <v>3</v>
      </c>
      <c r="J3" s="10"/>
      <c r="K3" s="10"/>
    </row>
    <row r="4" customFormat="false" ht="23.25" hidden="false" customHeight="true" outlineLevel="0" collapsed="false">
      <c r="A4" s="11" t="s">
        <v>4</v>
      </c>
      <c r="B4" s="12"/>
      <c r="C4" s="13" t="s">
        <v>5</v>
      </c>
      <c r="D4" s="13"/>
      <c r="E4" s="13" t="s">
        <v>6</v>
      </c>
      <c r="F4" s="13" t="s">
        <v>7</v>
      </c>
      <c r="G4" s="14" t="s">
        <v>8</v>
      </c>
      <c r="H4" s="14"/>
      <c r="I4" s="14"/>
      <c r="J4" s="14"/>
      <c r="K4" s="14"/>
    </row>
    <row r="5" customFormat="false" ht="12.75" hidden="false" customHeight="false" outlineLevel="0" collapsed="false">
      <c r="A5" s="15"/>
      <c r="B5" s="16"/>
      <c r="C5" s="17"/>
      <c r="D5" s="17"/>
      <c r="E5" s="17"/>
      <c r="F5" s="17"/>
      <c r="G5" s="18" t="s">
        <v>9</v>
      </c>
      <c r="H5" s="19"/>
      <c r="I5" s="20"/>
      <c r="J5" s="20"/>
      <c r="K5" s="21"/>
    </row>
    <row r="6" customFormat="false" ht="12.75" hidden="false" customHeight="false" outlineLevel="0" collapsed="false">
      <c r="A6" s="15"/>
      <c r="B6" s="16"/>
      <c r="C6" s="22" t="s">
        <v>10</v>
      </c>
      <c r="D6" s="22" t="s">
        <v>11</v>
      </c>
      <c r="E6" s="17"/>
      <c r="F6" s="17"/>
      <c r="G6" s="23"/>
      <c r="H6" s="24"/>
      <c r="I6" s="25" t="s">
        <v>12</v>
      </c>
      <c r="J6" s="26"/>
      <c r="K6" s="27"/>
      <c r="L6" s="28"/>
    </row>
    <row r="7" customFormat="false" ht="43.5" hidden="false" customHeight="true" outlineLevel="0" collapsed="false">
      <c r="A7" s="29"/>
      <c r="B7" s="30"/>
      <c r="C7" s="31"/>
      <c r="D7" s="31"/>
      <c r="E7" s="32"/>
      <c r="F7" s="33"/>
      <c r="G7" s="34"/>
      <c r="H7" s="33" t="s">
        <v>13</v>
      </c>
      <c r="I7" s="35" t="s">
        <v>14</v>
      </c>
      <c r="J7" s="35" t="s">
        <v>15</v>
      </c>
      <c r="K7" s="36" t="s">
        <v>16</v>
      </c>
      <c r="L7" s="28"/>
    </row>
    <row r="8" customFormat="false" ht="13.5" hidden="false" customHeight="false" outlineLevel="0" collapsed="false">
      <c r="A8" s="37" t="n">
        <v>1</v>
      </c>
      <c r="B8" s="38" t="n">
        <v>2</v>
      </c>
      <c r="C8" s="39" t="n">
        <v>3</v>
      </c>
      <c r="D8" s="40" t="n">
        <v>4</v>
      </c>
      <c r="E8" s="39" t="n">
        <v>5</v>
      </c>
      <c r="F8" s="40" t="n">
        <v>6</v>
      </c>
      <c r="G8" s="39" t="n">
        <v>7</v>
      </c>
      <c r="H8" s="40" t="n">
        <v>8</v>
      </c>
      <c r="I8" s="39" t="n">
        <v>9</v>
      </c>
      <c r="J8" s="40" t="n">
        <v>10</v>
      </c>
      <c r="K8" s="37" t="n">
        <v>11</v>
      </c>
      <c r="L8" s="28"/>
    </row>
    <row r="9" customFormat="false" ht="13.5" hidden="false" customHeight="false" outlineLevel="0" collapsed="false">
      <c r="A9" s="41"/>
      <c r="B9" s="42" t="s">
        <v>17</v>
      </c>
      <c r="C9" s="43" t="n">
        <v>600</v>
      </c>
      <c r="D9" s="43"/>
      <c r="E9" s="44"/>
      <c r="F9" s="45"/>
      <c r="G9" s="46" t="n">
        <f aca="false">SUM(H9:K9)</f>
        <v>6870944.62</v>
      </c>
      <c r="H9" s="46" t="n">
        <f aca="false">SUM(H10:H20)</f>
        <v>3828490</v>
      </c>
      <c r="I9" s="46" t="n">
        <f aca="false">SUM(I10:I20)</f>
        <v>1631610</v>
      </c>
      <c r="J9" s="46" t="n">
        <f aca="false">SUM(J10:J20)</f>
        <v>0</v>
      </c>
      <c r="K9" s="47" t="n">
        <f aca="false">SUM(K10:K20)</f>
        <v>1410844.62</v>
      </c>
      <c r="L9" s="28"/>
    </row>
    <row r="10" customFormat="false" ht="42" hidden="false" customHeight="true" outlineLevel="0" collapsed="false">
      <c r="A10" s="48" t="s">
        <v>18</v>
      </c>
      <c r="B10" s="49" t="s">
        <v>19</v>
      </c>
      <c r="C10" s="50"/>
      <c r="D10" s="51" t="n">
        <v>60013</v>
      </c>
      <c r="E10" s="52" t="s">
        <v>20</v>
      </c>
      <c r="F10" s="53" t="s">
        <v>21</v>
      </c>
      <c r="G10" s="54" t="n">
        <f aca="false">SUM(H10:K10)</f>
        <v>2600</v>
      </c>
      <c r="H10" s="55" t="n">
        <v>2600</v>
      </c>
      <c r="I10" s="55"/>
      <c r="J10" s="56"/>
      <c r="K10" s="57"/>
      <c r="L10" s="58"/>
    </row>
    <row r="11" customFormat="false" ht="40.5" hidden="false" customHeight="true" outlineLevel="0" collapsed="false">
      <c r="A11" s="59" t="s">
        <v>22</v>
      </c>
      <c r="B11" s="60" t="s">
        <v>23</v>
      </c>
      <c r="C11" s="61"/>
      <c r="D11" s="62" t="n">
        <v>60013</v>
      </c>
      <c r="E11" s="63" t="s">
        <v>20</v>
      </c>
      <c r="F11" s="53" t="s">
        <v>21</v>
      </c>
      <c r="G11" s="64" t="n">
        <f aca="false">SUM(H11:K11)</f>
        <v>384000</v>
      </c>
      <c r="H11" s="65" t="n">
        <v>20000</v>
      </c>
      <c r="I11" s="65"/>
      <c r="J11" s="66"/>
      <c r="K11" s="67" t="n">
        <v>364000</v>
      </c>
      <c r="L11" s="58"/>
    </row>
    <row r="12" customFormat="false" ht="33.75" hidden="false" customHeight="true" outlineLevel="0" collapsed="false">
      <c r="A12" s="48" t="s">
        <v>24</v>
      </c>
      <c r="B12" s="60" t="s">
        <v>25</v>
      </c>
      <c r="C12" s="61"/>
      <c r="D12" s="62" t="n">
        <v>60013</v>
      </c>
      <c r="E12" s="63" t="s">
        <v>20</v>
      </c>
      <c r="F12" s="68" t="n">
        <v>2018</v>
      </c>
      <c r="G12" s="64" t="n">
        <f aca="false">SUM(H12:K12)</f>
        <v>497844.62</v>
      </c>
      <c r="H12" s="65" t="n">
        <v>100000</v>
      </c>
      <c r="I12" s="65"/>
      <c r="J12" s="66"/>
      <c r="K12" s="69" t="n">
        <v>397844.62</v>
      </c>
      <c r="L12" s="58"/>
    </row>
    <row r="13" customFormat="false" ht="49.5" hidden="false" customHeight="true" outlineLevel="0" collapsed="false">
      <c r="A13" s="59" t="s">
        <v>26</v>
      </c>
      <c r="B13" s="60" t="s">
        <v>27</v>
      </c>
      <c r="C13" s="61"/>
      <c r="D13" s="62" t="n">
        <v>60013</v>
      </c>
      <c r="E13" s="63" t="s">
        <v>20</v>
      </c>
      <c r="F13" s="68" t="n">
        <v>2018</v>
      </c>
      <c r="G13" s="64" t="n">
        <f aca="false">SUM(H13:K13)</f>
        <v>70000</v>
      </c>
      <c r="H13" s="65" t="n">
        <v>70000</v>
      </c>
      <c r="I13" s="65"/>
      <c r="J13" s="66"/>
      <c r="K13" s="67"/>
      <c r="L13" s="58"/>
    </row>
    <row r="14" customFormat="false" ht="43.5" hidden="false" customHeight="true" outlineLevel="0" collapsed="false">
      <c r="A14" s="48" t="s">
        <v>28</v>
      </c>
      <c r="B14" s="60" t="s">
        <v>29</v>
      </c>
      <c r="C14" s="70"/>
      <c r="D14" s="71" t="n">
        <v>60013</v>
      </c>
      <c r="E14" s="63" t="s">
        <v>20</v>
      </c>
      <c r="F14" s="68" t="n">
        <v>2018</v>
      </c>
      <c r="G14" s="64" t="n">
        <f aca="false">SUM(H14:K14)</f>
        <v>310000</v>
      </c>
      <c r="H14" s="64" t="n">
        <v>0</v>
      </c>
      <c r="I14" s="64"/>
      <c r="J14" s="64"/>
      <c r="K14" s="72" t="n">
        <v>310000</v>
      </c>
      <c r="L14" s="58"/>
    </row>
    <row r="15" customFormat="false" ht="27.75" hidden="false" customHeight="true" outlineLevel="0" collapsed="false">
      <c r="A15" s="59" t="s">
        <v>30</v>
      </c>
      <c r="B15" s="60" t="s">
        <v>31</v>
      </c>
      <c r="C15" s="73"/>
      <c r="D15" s="74" t="n">
        <v>60014</v>
      </c>
      <c r="E15" s="63" t="s">
        <v>32</v>
      </c>
      <c r="F15" s="68" t="n">
        <v>2018</v>
      </c>
      <c r="G15" s="64" t="n">
        <f aca="false">SUM(H15:K15)</f>
        <v>300000</v>
      </c>
      <c r="H15" s="75" t="n">
        <v>150000</v>
      </c>
      <c r="I15" s="65"/>
      <c r="J15" s="66"/>
      <c r="K15" s="67" t="n">
        <v>150000</v>
      </c>
      <c r="L15" s="58"/>
    </row>
    <row r="16" customFormat="false" ht="27.75" hidden="false" customHeight="true" outlineLevel="0" collapsed="false">
      <c r="A16" s="48" t="s">
        <v>33</v>
      </c>
      <c r="B16" s="60" t="s">
        <v>34</v>
      </c>
      <c r="C16" s="76"/>
      <c r="D16" s="74" t="n">
        <v>60014</v>
      </c>
      <c r="E16" s="63" t="s">
        <v>32</v>
      </c>
      <c r="F16" s="53" t="n">
        <v>2018</v>
      </c>
      <c r="G16" s="64" t="n">
        <f aca="false">SUM(H16:K16)</f>
        <v>100000</v>
      </c>
      <c r="H16" s="75" t="n">
        <v>100000</v>
      </c>
      <c r="I16" s="65"/>
      <c r="J16" s="66"/>
      <c r="K16" s="67"/>
      <c r="L16" s="58"/>
    </row>
    <row r="17" customFormat="false" ht="23.25" hidden="false" customHeight="true" outlineLevel="0" collapsed="false">
      <c r="A17" s="59" t="s">
        <v>35</v>
      </c>
      <c r="B17" s="60" t="s">
        <v>36</v>
      </c>
      <c r="C17" s="61"/>
      <c r="D17" s="62" t="n">
        <v>60016</v>
      </c>
      <c r="E17" s="63" t="s">
        <v>37</v>
      </c>
      <c r="F17" s="63" t="s">
        <v>38</v>
      </c>
      <c r="G17" s="64" t="n">
        <f aca="false">SUM(H17:K17)</f>
        <v>3050000</v>
      </c>
      <c r="H17" s="65" t="n">
        <v>1418390</v>
      </c>
      <c r="I17" s="65" t="n">
        <v>1631610</v>
      </c>
      <c r="J17" s="77"/>
      <c r="K17" s="78"/>
      <c r="L17" s="58"/>
    </row>
    <row r="18" customFormat="false" ht="23.25" hidden="false" customHeight="true" outlineLevel="0" collapsed="false">
      <c r="A18" s="48" t="s">
        <v>39</v>
      </c>
      <c r="B18" s="60" t="s">
        <v>40</v>
      </c>
      <c r="C18" s="61"/>
      <c r="D18" s="62" t="n">
        <v>60016</v>
      </c>
      <c r="E18" s="63" t="s">
        <v>37</v>
      </c>
      <c r="F18" s="63" t="n">
        <v>2018</v>
      </c>
      <c r="G18" s="64" t="n">
        <f aca="false">SUM(H18:K18)</f>
        <v>783000</v>
      </c>
      <c r="H18" s="65" t="n">
        <v>594000</v>
      </c>
      <c r="I18" s="65"/>
      <c r="J18" s="65"/>
      <c r="K18" s="67" t="n">
        <v>189000</v>
      </c>
      <c r="L18" s="58"/>
      <c r="M18" s="79"/>
    </row>
    <row r="19" customFormat="false" ht="21.75" hidden="false" customHeight="true" outlineLevel="0" collapsed="false">
      <c r="A19" s="59" t="s">
        <v>41</v>
      </c>
      <c r="B19" s="60" t="s">
        <v>42</v>
      </c>
      <c r="C19" s="61"/>
      <c r="D19" s="62" t="n">
        <v>60016</v>
      </c>
      <c r="E19" s="63" t="s">
        <v>37</v>
      </c>
      <c r="F19" s="63" t="n">
        <v>2018</v>
      </c>
      <c r="G19" s="64" t="n">
        <f aca="false">SUM(H19:K19)</f>
        <v>633500</v>
      </c>
      <c r="H19" s="65" t="n">
        <v>633500</v>
      </c>
      <c r="I19" s="65"/>
      <c r="J19" s="65"/>
      <c r="K19" s="67"/>
      <c r="L19" s="58"/>
    </row>
    <row r="20" customFormat="false" ht="20.25" hidden="false" customHeight="true" outlineLevel="0" collapsed="false">
      <c r="A20" s="80" t="s">
        <v>43</v>
      </c>
      <c r="B20" s="81" t="s">
        <v>44</v>
      </c>
      <c r="C20" s="82"/>
      <c r="D20" s="83" t="n">
        <v>60016</v>
      </c>
      <c r="E20" s="84" t="s">
        <v>37</v>
      </c>
      <c r="F20" s="84" t="n">
        <v>2018</v>
      </c>
      <c r="G20" s="85" t="n">
        <f aca="false">SUM(H20:K20)</f>
        <v>740000</v>
      </c>
      <c r="H20" s="86" t="n">
        <v>740000</v>
      </c>
      <c r="I20" s="86"/>
      <c r="J20" s="86"/>
      <c r="K20" s="87"/>
      <c r="L20" s="58"/>
    </row>
    <row r="21" customFormat="false" ht="21.75" hidden="false" customHeight="true" outlineLevel="0" collapsed="false">
      <c r="A21" s="88"/>
      <c r="B21" s="42" t="s">
        <v>45</v>
      </c>
      <c r="C21" s="89" t="n">
        <v>700</v>
      </c>
      <c r="D21" s="89"/>
      <c r="E21" s="90"/>
      <c r="F21" s="90"/>
      <c r="G21" s="91" t="n">
        <f aca="false">SUM(H21:K21)</f>
        <v>360000</v>
      </c>
      <c r="H21" s="92" t="n">
        <f aca="false">+H22</f>
        <v>360000</v>
      </c>
      <c r="I21" s="93" t="n">
        <f aca="false">+I22</f>
        <v>0</v>
      </c>
      <c r="J21" s="93" t="n">
        <f aca="false">+J22</f>
        <v>0</v>
      </c>
      <c r="K21" s="94" t="n">
        <f aca="false">+K22</f>
        <v>0</v>
      </c>
      <c r="L21" s="95"/>
    </row>
    <row r="22" customFormat="false" ht="18.75" hidden="false" customHeight="true" outlineLevel="0" collapsed="false">
      <c r="A22" s="96" t="n">
        <v>1</v>
      </c>
      <c r="B22" s="97" t="s">
        <v>46</v>
      </c>
      <c r="C22" s="98"/>
      <c r="D22" s="99" t="n">
        <v>70005</v>
      </c>
      <c r="E22" s="100" t="s">
        <v>37</v>
      </c>
      <c r="F22" s="101" t="n">
        <v>2018</v>
      </c>
      <c r="G22" s="102" t="n">
        <f aca="false">SUM(H22:K22)</f>
        <v>360000</v>
      </c>
      <c r="H22" s="103" t="n">
        <v>360000</v>
      </c>
      <c r="I22" s="104"/>
      <c r="J22" s="104"/>
      <c r="K22" s="105"/>
      <c r="L22" s="95"/>
    </row>
    <row r="23" customFormat="false" ht="20.25" hidden="false" customHeight="true" outlineLevel="0" collapsed="false">
      <c r="A23" s="41"/>
      <c r="B23" s="106" t="s">
        <v>47</v>
      </c>
      <c r="C23" s="107" t="n">
        <v>710</v>
      </c>
      <c r="D23" s="108"/>
      <c r="E23" s="109"/>
      <c r="F23" s="110" t="n">
        <v>2018</v>
      </c>
      <c r="G23" s="111" t="n">
        <f aca="false">+G24</f>
        <v>161100</v>
      </c>
      <c r="H23" s="111" t="n">
        <f aca="false">+H24</f>
        <v>161100</v>
      </c>
      <c r="I23" s="111" t="n">
        <f aca="false">+I24</f>
        <v>0</v>
      </c>
      <c r="J23" s="111" t="n">
        <f aca="false">+J24</f>
        <v>0</v>
      </c>
      <c r="K23" s="112" t="n">
        <f aca="false">+K24</f>
        <v>0</v>
      </c>
      <c r="L23" s="95"/>
    </row>
    <row r="24" customFormat="false" ht="21" hidden="false" customHeight="true" outlineLevel="0" collapsed="false">
      <c r="A24" s="113" t="s">
        <v>18</v>
      </c>
      <c r="B24" s="114" t="s">
        <v>48</v>
      </c>
      <c r="C24" s="107"/>
      <c r="D24" s="108" t="n">
        <v>71035</v>
      </c>
      <c r="E24" s="109" t="s">
        <v>37</v>
      </c>
      <c r="F24" s="110" t="n">
        <v>2018</v>
      </c>
      <c r="G24" s="115" t="n">
        <f aca="false">SUM(H24:K24)</f>
        <v>161100</v>
      </c>
      <c r="H24" s="115" t="n">
        <v>161100</v>
      </c>
      <c r="I24" s="116"/>
      <c r="J24" s="116"/>
      <c r="K24" s="47"/>
      <c r="L24" s="95"/>
      <c r="M24" s="79"/>
      <c r="N24" s="79"/>
    </row>
    <row r="25" customFormat="false" ht="26.25" hidden="false" customHeight="true" outlineLevel="0" collapsed="false">
      <c r="A25" s="117"/>
      <c r="B25" s="118" t="s">
        <v>49</v>
      </c>
      <c r="C25" s="119" t="n">
        <v>801</v>
      </c>
      <c r="D25" s="120"/>
      <c r="E25" s="121"/>
      <c r="F25" s="110"/>
      <c r="G25" s="46" t="n">
        <f aca="false">SUM(K25,J25,I25,H25)</f>
        <v>2542299</v>
      </c>
      <c r="H25" s="46" t="n">
        <f aca="false">SUM(H26:H36)</f>
        <v>1624665</v>
      </c>
      <c r="I25" s="46" t="n">
        <f aca="false">SUM(I26:I36)</f>
        <v>917634</v>
      </c>
      <c r="J25" s="46" t="n">
        <f aca="false">SUM(J32:J35)</f>
        <v>0</v>
      </c>
      <c r="K25" s="47" t="n">
        <f aca="false">SUM(K32:K35)</f>
        <v>0</v>
      </c>
      <c r="L25" s="95"/>
    </row>
    <row r="26" customFormat="false" ht="18" hidden="false" customHeight="true" outlineLevel="0" collapsed="false">
      <c r="A26" s="122" t="s">
        <v>18</v>
      </c>
      <c r="B26" s="123" t="s">
        <v>50</v>
      </c>
      <c r="C26" s="124"/>
      <c r="D26" s="50" t="n">
        <v>80101</v>
      </c>
      <c r="E26" s="125" t="s">
        <v>51</v>
      </c>
      <c r="F26" s="52" t="n">
        <v>2018</v>
      </c>
      <c r="G26" s="54" t="n">
        <f aca="false">SUM(K26,J26,I26,H26)</f>
        <v>12000</v>
      </c>
      <c r="H26" s="54" t="n">
        <v>12000</v>
      </c>
      <c r="I26" s="54"/>
      <c r="J26" s="54"/>
      <c r="K26" s="126"/>
      <c r="L26" s="95"/>
    </row>
    <row r="27" customFormat="false" ht="18.75" hidden="false" customHeight="true" outlineLevel="0" collapsed="false">
      <c r="A27" s="127" t="s">
        <v>22</v>
      </c>
      <c r="B27" s="128" t="s">
        <v>52</v>
      </c>
      <c r="C27" s="129"/>
      <c r="D27" s="61" t="n">
        <v>80101</v>
      </c>
      <c r="E27" s="130" t="s">
        <v>51</v>
      </c>
      <c r="F27" s="52" t="n">
        <v>2018</v>
      </c>
      <c r="G27" s="64" t="n">
        <f aca="false">SUM(K27,J27,I27,H27)</f>
        <v>65000</v>
      </c>
      <c r="H27" s="64" t="n">
        <v>65000</v>
      </c>
      <c r="I27" s="64"/>
      <c r="J27" s="64"/>
      <c r="K27" s="72"/>
      <c r="L27" s="95"/>
    </row>
    <row r="28" customFormat="false" ht="18.75" hidden="false" customHeight="true" outlineLevel="0" collapsed="false">
      <c r="A28" s="127" t="s">
        <v>24</v>
      </c>
      <c r="B28" s="131" t="s">
        <v>53</v>
      </c>
      <c r="C28" s="132"/>
      <c r="D28" s="62" t="n">
        <v>80101</v>
      </c>
      <c r="E28" s="63" t="s">
        <v>51</v>
      </c>
      <c r="F28" s="63" t="n">
        <v>2018</v>
      </c>
      <c r="G28" s="64" t="n">
        <f aca="false">SUM(K28,J28,I28,H28)</f>
        <v>50000</v>
      </c>
      <c r="H28" s="64" t="n">
        <v>50000</v>
      </c>
      <c r="I28" s="64"/>
      <c r="J28" s="133"/>
      <c r="K28" s="134"/>
      <c r="L28" s="95"/>
    </row>
    <row r="29" customFormat="false" ht="18" hidden="false" customHeight="true" outlineLevel="0" collapsed="false">
      <c r="A29" s="127" t="s">
        <v>26</v>
      </c>
      <c r="B29" s="123" t="s">
        <v>54</v>
      </c>
      <c r="C29" s="124"/>
      <c r="D29" s="50" t="n">
        <v>80101</v>
      </c>
      <c r="E29" s="125" t="s">
        <v>55</v>
      </c>
      <c r="F29" s="52" t="n">
        <v>2018</v>
      </c>
      <c r="G29" s="54" t="n">
        <f aca="false">SUM(K29,J29,I29,H29)</f>
        <v>86772</v>
      </c>
      <c r="H29" s="54" t="n">
        <v>86772</v>
      </c>
      <c r="I29" s="54"/>
      <c r="J29" s="54"/>
      <c r="K29" s="126"/>
      <c r="L29" s="95"/>
    </row>
    <row r="30" customFormat="false" ht="18.75" hidden="false" customHeight="true" outlineLevel="0" collapsed="false">
      <c r="A30" s="127" t="s">
        <v>28</v>
      </c>
      <c r="B30" s="131" t="s">
        <v>56</v>
      </c>
      <c r="C30" s="132"/>
      <c r="D30" s="62" t="n">
        <v>80101</v>
      </c>
      <c r="E30" s="63" t="s">
        <v>57</v>
      </c>
      <c r="F30" s="63" t="n">
        <v>2018</v>
      </c>
      <c r="G30" s="64" t="n">
        <f aca="false">SUM(K30,J30,I30,H30)</f>
        <v>18740</v>
      </c>
      <c r="H30" s="64" t="n">
        <v>18740</v>
      </c>
      <c r="I30" s="64"/>
      <c r="J30" s="133"/>
      <c r="K30" s="134"/>
      <c r="L30" s="95"/>
    </row>
    <row r="31" customFormat="false" ht="18.75" hidden="false" customHeight="true" outlineLevel="0" collapsed="false">
      <c r="A31" s="127" t="s">
        <v>30</v>
      </c>
      <c r="B31" s="123" t="s">
        <v>58</v>
      </c>
      <c r="C31" s="124"/>
      <c r="D31" s="50" t="n">
        <v>80101</v>
      </c>
      <c r="E31" s="125" t="s">
        <v>59</v>
      </c>
      <c r="F31" s="52" t="n">
        <v>2018</v>
      </c>
      <c r="G31" s="54" t="n">
        <f aca="false">SUM(K31,J31,I31,H31)</f>
        <v>18000</v>
      </c>
      <c r="H31" s="54" t="n">
        <v>18000</v>
      </c>
      <c r="I31" s="54"/>
      <c r="J31" s="54"/>
      <c r="K31" s="126"/>
      <c r="L31" s="95"/>
    </row>
    <row r="32" customFormat="false" ht="18.75" hidden="false" customHeight="true" outlineLevel="0" collapsed="false">
      <c r="A32" s="135" t="s">
        <v>33</v>
      </c>
      <c r="B32" s="136" t="s">
        <v>60</v>
      </c>
      <c r="C32" s="137"/>
      <c r="D32" s="51" t="n">
        <v>80101</v>
      </c>
      <c r="E32" s="52" t="s">
        <v>61</v>
      </c>
      <c r="F32" s="52" t="n">
        <v>2018</v>
      </c>
      <c r="G32" s="54" t="n">
        <f aca="false">SUM(K32,J32,I32,H32)</f>
        <v>522417</v>
      </c>
      <c r="H32" s="138" t="n">
        <v>283349</v>
      </c>
      <c r="I32" s="54" t="n">
        <v>239068</v>
      </c>
      <c r="J32" s="139"/>
      <c r="K32" s="140"/>
      <c r="L32" s="95"/>
    </row>
    <row r="33" customFormat="false" ht="20.25" hidden="false" customHeight="true" outlineLevel="0" collapsed="false">
      <c r="A33" s="127" t="s">
        <v>35</v>
      </c>
      <c r="B33" s="136" t="s">
        <v>62</v>
      </c>
      <c r="C33" s="137"/>
      <c r="D33" s="51" t="n">
        <v>80101</v>
      </c>
      <c r="E33" s="52" t="s">
        <v>63</v>
      </c>
      <c r="F33" s="52" t="n">
        <v>2018</v>
      </c>
      <c r="G33" s="54" t="n">
        <f aca="false">SUM(K33,J33,I33,H33)</f>
        <v>383000</v>
      </c>
      <c r="H33" s="138" t="n">
        <v>383000</v>
      </c>
      <c r="I33" s="54"/>
      <c r="J33" s="139"/>
      <c r="K33" s="140"/>
      <c r="L33" s="141"/>
    </row>
    <row r="34" customFormat="false" ht="17.25" hidden="false" customHeight="true" outlineLevel="0" collapsed="false">
      <c r="A34" s="127" t="s">
        <v>39</v>
      </c>
      <c r="B34" s="131" t="s">
        <v>64</v>
      </c>
      <c r="C34" s="132"/>
      <c r="D34" s="62" t="n">
        <v>80104</v>
      </c>
      <c r="E34" s="63" t="s">
        <v>65</v>
      </c>
      <c r="F34" s="52" t="n">
        <v>2018</v>
      </c>
      <c r="G34" s="64" t="n">
        <f aca="false">SUM(K34,J34,I34,H34)</f>
        <v>618960</v>
      </c>
      <c r="H34" s="64" t="n">
        <v>267158</v>
      </c>
      <c r="I34" s="64" t="n">
        <v>351802</v>
      </c>
      <c r="J34" s="133"/>
      <c r="K34" s="134"/>
      <c r="L34" s="95"/>
    </row>
    <row r="35" customFormat="false" ht="20.25" hidden="false" customHeight="true" outlineLevel="0" collapsed="false">
      <c r="A35" s="127" t="s">
        <v>41</v>
      </c>
      <c r="B35" s="142" t="s">
        <v>66</v>
      </c>
      <c r="C35" s="143"/>
      <c r="D35" s="144" t="n">
        <v>80104</v>
      </c>
      <c r="E35" s="145" t="s">
        <v>67</v>
      </c>
      <c r="F35" s="63" t="n">
        <v>2018</v>
      </c>
      <c r="G35" s="146" t="n">
        <f aca="false">SUM(K35,J35,I35,H35)</f>
        <v>708250</v>
      </c>
      <c r="H35" s="146" t="n">
        <v>381486</v>
      </c>
      <c r="I35" s="146" t="n">
        <v>326764</v>
      </c>
      <c r="J35" s="147"/>
      <c r="K35" s="148"/>
      <c r="L35" s="95"/>
    </row>
    <row r="36" customFormat="false" ht="18" hidden="false" customHeight="true" outlineLevel="0" collapsed="false">
      <c r="A36" s="149" t="s">
        <v>43</v>
      </c>
      <c r="B36" s="150" t="s">
        <v>68</v>
      </c>
      <c r="C36" s="151"/>
      <c r="D36" s="83" t="n">
        <v>80148</v>
      </c>
      <c r="E36" s="84" t="s">
        <v>69</v>
      </c>
      <c r="F36" s="152" t="n">
        <v>2018</v>
      </c>
      <c r="G36" s="85" t="n">
        <f aca="false">SUM(K36,J36,I36,H36)</f>
        <v>59160</v>
      </c>
      <c r="H36" s="85" t="n">
        <v>59160</v>
      </c>
      <c r="I36" s="85"/>
      <c r="J36" s="85"/>
      <c r="K36" s="153"/>
      <c r="L36" s="95"/>
    </row>
    <row r="37" customFormat="false" ht="18" hidden="false" customHeight="true" outlineLevel="0" collapsed="false">
      <c r="A37" s="154"/>
      <c r="B37" s="155" t="s">
        <v>70</v>
      </c>
      <c r="C37" s="156" t="n">
        <v>851</v>
      </c>
      <c r="D37" s="108"/>
      <c r="E37" s="110"/>
      <c r="F37" s="110"/>
      <c r="G37" s="46" t="n">
        <f aca="false">SUM(K37,J37,I37,H37)</f>
        <v>50000</v>
      </c>
      <c r="H37" s="157" t="n">
        <f aca="false">+H38</f>
        <v>50000</v>
      </c>
      <c r="I37" s="158" t="n">
        <f aca="false">+I38</f>
        <v>0</v>
      </c>
      <c r="J37" s="158" t="n">
        <f aca="false">+J38</f>
        <v>0</v>
      </c>
      <c r="K37" s="159" t="n">
        <f aca="false">+K38</f>
        <v>0</v>
      </c>
      <c r="L37" s="95"/>
    </row>
    <row r="38" customFormat="false" ht="26.25" hidden="false" customHeight="true" outlineLevel="0" collapsed="false">
      <c r="A38" s="117" t="s">
        <v>18</v>
      </c>
      <c r="B38" s="160" t="s">
        <v>71</v>
      </c>
      <c r="C38" s="156"/>
      <c r="D38" s="108" t="n">
        <v>85121</v>
      </c>
      <c r="E38" s="110" t="s">
        <v>37</v>
      </c>
      <c r="F38" s="110" t="n">
        <v>2018</v>
      </c>
      <c r="G38" s="161" t="n">
        <f aca="false">SUM(K38,J38,I38,H38)</f>
        <v>50000</v>
      </c>
      <c r="H38" s="158" t="n">
        <v>50000</v>
      </c>
      <c r="I38" s="46"/>
      <c r="J38" s="46"/>
      <c r="K38" s="47"/>
      <c r="L38" s="95"/>
    </row>
    <row r="39" customFormat="false" ht="18" hidden="false" customHeight="true" outlineLevel="0" collapsed="false">
      <c r="A39" s="41"/>
      <c r="B39" s="162" t="s">
        <v>72</v>
      </c>
      <c r="C39" s="43" t="n">
        <v>900</v>
      </c>
      <c r="D39" s="43"/>
      <c r="E39" s="44"/>
      <c r="F39" s="163"/>
      <c r="G39" s="46" t="n">
        <f aca="false">SUM(G40:G45)</f>
        <v>3487162</v>
      </c>
      <c r="H39" s="46" t="n">
        <f aca="false">SUM(H40:H45)</f>
        <v>3487162</v>
      </c>
      <c r="I39" s="46" t="n">
        <f aca="false">SUM(I40:I42)</f>
        <v>0</v>
      </c>
      <c r="J39" s="46" t="n">
        <f aca="false">SUM(J40:J42)</f>
        <v>0</v>
      </c>
      <c r="K39" s="47" t="n">
        <f aca="false">SUM(K40:K42)</f>
        <v>0</v>
      </c>
      <c r="L39" s="58"/>
    </row>
    <row r="40" customFormat="false" ht="18" hidden="false" customHeight="true" outlineLevel="0" collapsed="false">
      <c r="A40" s="164" t="s">
        <v>18</v>
      </c>
      <c r="B40" s="165" t="s">
        <v>73</v>
      </c>
      <c r="C40" s="166"/>
      <c r="D40" s="167" t="n">
        <v>90001</v>
      </c>
      <c r="E40" s="168" t="s">
        <v>37</v>
      </c>
      <c r="F40" s="169" t="s">
        <v>74</v>
      </c>
      <c r="G40" s="170" t="n">
        <f aca="false">SUM(K40,J40,I40,H40)</f>
        <v>313162</v>
      </c>
      <c r="H40" s="171" t="n">
        <v>313162</v>
      </c>
      <c r="I40" s="171"/>
      <c r="J40" s="169"/>
      <c r="K40" s="172"/>
      <c r="L40" s="58"/>
    </row>
    <row r="41" customFormat="false" ht="18.75" hidden="false" customHeight="true" outlineLevel="0" collapsed="false">
      <c r="A41" s="135" t="s">
        <v>22</v>
      </c>
      <c r="B41" s="173" t="s">
        <v>75</v>
      </c>
      <c r="C41" s="174"/>
      <c r="D41" s="62" t="n">
        <v>90001</v>
      </c>
      <c r="E41" s="63" t="s">
        <v>37</v>
      </c>
      <c r="F41" s="63" t="n">
        <v>2018</v>
      </c>
      <c r="G41" s="64" t="n">
        <f aca="false">SUM(K41,J41,I41,H41)</f>
        <v>2421200</v>
      </c>
      <c r="H41" s="65" t="n">
        <v>2421200</v>
      </c>
      <c r="I41" s="77"/>
      <c r="J41" s="77"/>
      <c r="K41" s="78"/>
      <c r="L41" s="58"/>
    </row>
    <row r="42" customFormat="false" ht="22.5" hidden="false" customHeight="true" outlineLevel="0" collapsed="false">
      <c r="A42" s="175" t="s">
        <v>24</v>
      </c>
      <c r="B42" s="173" t="s">
        <v>76</v>
      </c>
      <c r="C42" s="61"/>
      <c r="D42" s="62" t="n">
        <v>90001</v>
      </c>
      <c r="E42" s="63" t="s">
        <v>37</v>
      </c>
      <c r="F42" s="53" t="s">
        <v>21</v>
      </c>
      <c r="G42" s="64" t="n">
        <f aca="false">SUM(K42,J42,I42,H42)</f>
        <v>12000</v>
      </c>
      <c r="H42" s="65" t="n">
        <v>12000</v>
      </c>
      <c r="I42" s="65"/>
      <c r="J42" s="66"/>
      <c r="K42" s="67"/>
      <c r="L42" s="58"/>
    </row>
    <row r="43" customFormat="false" ht="19.5" hidden="false" customHeight="true" outlineLevel="0" collapsed="false">
      <c r="A43" s="135" t="s">
        <v>26</v>
      </c>
      <c r="B43" s="173" t="s">
        <v>77</v>
      </c>
      <c r="C43" s="61"/>
      <c r="D43" s="62" t="n">
        <v>90001</v>
      </c>
      <c r="E43" s="63" t="s">
        <v>37</v>
      </c>
      <c r="F43" s="63" t="n">
        <v>2018</v>
      </c>
      <c r="G43" s="64" t="n">
        <f aca="false">SUM(K43,J43,I43,H43)</f>
        <v>410800</v>
      </c>
      <c r="H43" s="65" t="n">
        <v>410800</v>
      </c>
      <c r="I43" s="65"/>
      <c r="J43" s="66"/>
      <c r="K43" s="67"/>
      <c r="L43" s="58"/>
    </row>
    <row r="44" customFormat="false" ht="28.5" hidden="false" customHeight="true" outlineLevel="0" collapsed="false">
      <c r="A44" s="135" t="s">
        <v>30</v>
      </c>
      <c r="B44" s="123" t="s">
        <v>78</v>
      </c>
      <c r="C44" s="176"/>
      <c r="D44" s="51" t="n">
        <v>90005</v>
      </c>
      <c r="E44" s="52" t="s">
        <v>37</v>
      </c>
      <c r="F44" s="63" t="n">
        <v>2018</v>
      </c>
      <c r="G44" s="55" t="n">
        <f aca="false">SUM(K44,J44,I44,H44)</f>
        <v>180000</v>
      </c>
      <c r="H44" s="55" t="n">
        <v>180000</v>
      </c>
      <c r="I44" s="65"/>
      <c r="J44" s="66"/>
      <c r="K44" s="67"/>
      <c r="L44" s="58"/>
    </row>
    <row r="45" customFormat="false" ht="24" hidden="false" customHeight="true" outlineLevel="0" collapsed="false">
      <c r="A45" s="154" t="s">
        <v>33</v>
      </c>
      <c r="B45" s="150" t="s">
        <v>79</v>
      </c>
      <c r="C45" s="82"/>
      <c r="D45" s="83" t="n">
        <v>90015</v>
      </c>
      <c r="E45" s="84" t="s">
        <v>37</v>
      </c>
      <c r="F45" s="84" t="n">
        <v>2018</v>
      </c>
      <c r="G45" s="85" t="n">
        <f aca="false">SUM(K45,J45,I45,H45)</f>
        <v>150000</v>
      </c>
      <c r="H45" s="86" t="n">
        <v>150000</v>
      </c>
      <c r="I45" s="86"/>
      <c r="J45" s="177"/>
      <c r="K45" s="87"/>
      <c r="L45" s="58"/>
    </row>
    <row r="46" customFormat="false" ht="42.75" hidden="false" customHeight="true" outlineLevel="0" collapsed="false">
      <c r="A46" s="178"/>
      <c r="B46" s="179"/>
      <c r="C46" s="180"/>
      <c r="D46" s="181"/>
      <c r="E46" s="182"/>
      <c r="F46" s="182"/>
      <c r="G46" s="183"/>
      <c r="H46" s="184"/>
      <c r="I46" s="184"/>
      <c r="J46" s="185"/>
      <c r="K46" s="184"/>
      <c r="L46" s="58"/>
    </row>
    <row r="47" customFormat="false" ht="25.5" hidden="false" customHeight="true" outlineLevel="0" collapsed="false">
      <c r="A47" s="41"/>
      <c r="B47" s="42" t="s">
        <v>80</v>
      </c>
      <c r="C47" s="186" t="n">
        <v>921</v>
      </c>
      <c r="D47" s="43"/>
      <c r="E47" s="44"/>
      <c r="F47" s="45"/>
      <c r="G47" s="46" t="n">
        <f aca="false">SUM(G48:G54)</f>
        <v>1098998</v>
      </c>
      <c r="H47" s="46" t="n">
        <f aca="false">SUM(H48:H54)</f>
        <v>885798</v>
      </c>
      <c r="I47" s="46" t="n">
        <f aca="false">SUM(I48:I54)</f>
        <v>213200</v>
      </c>
      <c r="J47" s="46" t="n">
        <f aca="false">SUM(J48:J54)</f>
        <v>0</v>
      </c>
      <c r="K47" s="47" t="n">
        <f aca="false">SUM(K48:K54)</f>
        <v>0</v>
      </c>
      <c r="L47" s="58"/>
    </row>
    <row r="48" customFormat="false" ht="33" hidden="false" customHeight="true" outlineLevel="0" collapsed="false">
      <c r="A48" s="135" t="s">
        <v>18</v>
      </c>
      <c r="B48" s="131" t="s">
        <v>81</v>
      </c>
      <c r="C48" s="187"/>
      <c r="D48" s="51" t="n">
        <v>92109</v>
      </c>
      <c r="E48" s="52" t="s">
        <v>37</v>
      </c>
      <c r="F48" s="52" t="n">
        <v>2018</v>
      </c>
      <c r="G48" s="65" t="n">
        <f aca="false">SUM(H48:K48)</f>
        <v>46626</v>
      </c>
      <c r="H48" s="65" t="n">
        <v>46626</v>
      </c>
      <c r="I48" s="65"/>
      <c r="J48" s="66"/>
      <c r="K48" s="67"/>
      <c r="L48" s="58"/>
    </row>
    <row r="49" customFormat="false" ht="24" hidden="false" customHeight="true" outlineLevel="0" collapsed="false">
      <c r="A49" s="135" t="s">
        <v>22</v>
      </c>
      <c r="B49" s="188" t="s">
        <v>82</v>
      </c>
      <c r="C49" s="61"/>
      <c r="D49" s="62" t="n">
        <v>92109</v>
      </c>
      <c r="E49" s="63" t="s">
        <v>37</v>
      </c>
      <c r="F49" s="63" t="n">
        <v>2018</v>
      </c>
      <c r="G49" s="65" t="n">
        <f aca="false">SUM(H49:K49)</f>
        <v>12000</v>
      </c>
      <c r="H49" s="65" t="n">
        <v>12000</v>
      </c>
      <c r="I49" s="65"/>
      <c r="J49" s="66"/>
      <c r="K49" s="67"/>
      <c r="L49" s="58"/>
    </row>
    <row r="50" customFormat="false" ht="24" hidden="false" customHeight="true" outlineLevel="0" collapsed="false">
      <c r="A50" s="135" t="s">
        <v>24</v>
      </c>
      <c r="B50" s="188" t="s">
        <v>83</v>
      </c>
      <c r="C50" s="61"/>
      <c r="D50" s="62" t="n">
        <v>92109</v>
      </c>
      <c r="E50" s="63" t="s">
        <v>37</v>
      </c>
      <c r="F50" s="63" t="n">
        <v>2018</v>
      </c>
      <c r="G50" s="65" t="n">
        <f aca="false">SUM(H50:K50)</f>
        <v>840000</v>
      </c>
      <c r="H50" s="65" t="n">
        <v>626800</v>
      </c>
      <c r="I50" s="65" t="n">
        <v>213200</v>
      </c>
      <c r="J50" s="66"/>
      <c r="K50" s="67"/>
      <c r="L50" s="58"/>
    </row>
    <row r="51" customFormat="false" ht="24" hidden="false" customHeight="true" outlineLevel="0" collapsed="false">
      <c r="A51" s="135" t="s">
        <v>26</v>
      </c>
      <c r="B51" s="189" t="s">
        <v>84</v>
      </c>
      <c r="C51" s="190"/>
      <c r="D51" s="191" t="n">
        <v>92109</v>
      </c>
      <c r="E51" s="192" t="s">
        <v>37</v>
      </c>
      <c r="F51" s="192" t="s">
        <v>38</v>
      </c>
      <c r="G51" s="193" t="n">
        <f aca="false">SUM(H51:K51)</f>
        <v>100000</v>
      </c>
      <c r="H51" s="193" t="n">
        <v>100000</v>
      </c>
      <c r="I51" s="193"/>
      <c r="J51" s="194"/>
      <c r="K51" s="195"/>
      <c r="L51" s="58"/>
    </row>
    <row r="52" customFormat="false" ht="17.25" hidden="false" customHeight="true" outlineLevel="0" collapsed="false">
      <c r="A52" s="135" t="s">
        <v>28</v>
      </c>
      <c r="B52" s="188" t="s">
        <v>85</v>
      </c>
      <c r="C52" s="61"/>
      <c r="D52" s="62" t="n">
        <v>92120</v>
      </c>
      <c r="E52" s="63" t="s">
        <v>37</v>
      </c>
      <c r="F52" s="63" t="n">
        <v>2018</v>
      </c>
      <c r="G52" s="65" t="n">
        <f aca="false">SUM(H52:K52)</f>
        <v>20000</v>
      </c>
      <c r="H52" s="65" t="n">
        <v>20000</v>
      </c>
      <c r="I52" s="65"/>
      <c r="J52" s="66"/>
      <c r="K52" s="67"/>
      <c r="L52" s="58"/>
    </row>
    <row r="53" customFormat="false" ht="24" hidden="false" customHeight="true" outlineLevel="0" collapsed="false">
      <c r="A53" s="135" t="s">
        <v>30</v>
      </c>
      <c r="B53" s="128" t="s">
        <v>86</v>
      </c>
      <c r="C53" s="61"/>
      <c r="D53" s="62" t="n">
        <v>92120</v>
      </c>
      <c r="E53" s="63" t="s">
        <v>87</v>
      </c>
      <c r="F53" s="63" t="n">
        <v>2018</v>
      </c>
      <c r="G53" s="65" t="n">
        <f aca="false">SUM(H53:K53)</f>
        <v>70000</v>
      </c>
      <c r="H53" s="65" t="n">
        <v>70000</v>
      </c>
      <c r="I53" s="65"/>
      <c r="J53" s="66"/>
      <c r="K53" s="67"/>
      <c r="L53" s="58"/>
    </row>
    <row r="54" customFormat="false" ht="27.75" hidden="false" customHeight="true" outlineLevel="0" collapsed="false">
      <c r="A54" s="135" t="s">
        <v>33</v>
      </c>
      <c r="B54" s="131" t="s">
        <v>88</v>
      </c>
      <c r="C54" s="187"/>
      <c r="D54" s="62" t="n">
        <v>92195</v>
      </c>
      <c r="E54" s="52" t="s">
        <v>37</v>
      </c>
      <c r="F54" s="52" t="n">
        <v>2018</v>
      </c>
      <c r="G54" s="65" t="n">
        <f aca="false">SUM(H54:K54)</f>
        <v>10372</v>
      </c>
      <c r="H54" s="65" t="n">
        <v>10372</v>
      </c>
      <c r="I54" s="65"/>
      <c r="J54" s="66"/>
      <c r="K54" s="67"/>
      <c r="L54" s="58"/>
    </row>
    <row r="55" customFormat="false" ht="24.75" hidden="false" customHeight="true" outlineLevel="0" collapsed="false">
      <c r="A55" s="117"/>
      <c r="B55" s="196" t="s">
        <v>89</v>
      </c>
      <c r="C55" s="186" t="n">
        <v>926</v>
      </c>
      <c r="D55" s="43"/>
      <c r="E55" s="44"/>
      <c r="F55" s="45"/>
      <c r="G55" s="197" t="n">
        <f aca="false">SUM(H55:K55)</f>
        <v>203775</v>
      </c>
      <c r="H55" s="46" t="n">
        <f aca="false">SUM(H56:H60)</f>
        <v>203775</v>
      </c>
      <c r="I55" s="158"/>
      <c r="J55" s="198"/>
      <c r="K55" s="159"/>
      <c r="L55" s="58"/>
    </row>
    <row r="56" customFormat="false" ht="25.5" hidden="false" customHeight="true" outlineLevel="0" collapsed="false">
      <c r="A56" s="135" t="s">
        <v>18</v>
      </c>
      <c r="B56" s="199" t="s">
        <v>90</v>
      </c>
      <c r="C56" s="61"/>
      <c r="D56" s="62" t="n">
        <v>92601</v>
      </c>
      <c r="E56" s="63" t="s">
        <v>37</v>
      </c>
      <c r="F56" s="52" t="n">
        <v>2018</v>
      </c>
      <c r="G56" s="64" t="n">
        <f aca="false">SUM(K56,J56,I56,H56)</f>
        <v>10829</v>
      </c>
      <c r="H56" s="65" t="n">
        <v>10829</v>
      </c>
      <c r="I56" s="65"/>
      <c r="J56" s="66"/>
      <c r="K56" s="67"/>
      <c r="L56" s="58"/>
    </row>
    <row r="57" customFormat="false" ht="36" hidden="false" customHeight="true" outlineLevel="0" collapsed="false">
      <c r="A57" s="135" t="s">
        <v>22</v>
      </c>
      <c r="B57" s="199" t="s">
        <v>91</v>
      </c>
      <c r="C57" s="61"/>
      <c r="D57" s="62" t="n">
        <v>92601</v>
      </c>
      <c r="E57" s="63" t="s">
        <v>37</v>
      </c>
      <c r="F57" s="63" t="n">
        <v>2018</v>
      </c>
      <c r="G57" s="64" t="n">
        <f aca="false">SUM(K57,J57,I57,H57)</f>
        <v>11500</v>
      </c>
      <c r="H57" s="65" t="n">
        <v>11500</v>
      </c>
      <c r="I57" s="65"/>
      <c r="J57" s="66"/>
      <c r="K57" s="67"/>
      <c r="L57" s="58"/>
    </row>
    <row r="58" customFormat="false" ht="38.25" hidden="false" customHeight="true" outlineLevel="0" collapsed="false">
      <c r="A58" s="135" t="s">
        <v>24</v>
      </c>
      <c r="B58" s="199" t="s">
        <v>92</v>
      </c>
      <c r="C58" s="200"/>
      <c r="D58" s="144" t="n">
        <v>92601</v>
      </c>
      <c r="E58" s="63" t="s">
        <v>37</v>
      </c>
      <c r="F58" s="63" t="n">
        <v>2018</v>
      </c>
      <c r="G58" s="146" t="n">
        <f aca="false">SUM(K58,J58,I58,H58)</f>
        <v>24446</v>
      </c>
      <c r="H58" s="201" t="n">
        <v>24446</v>
      </c>
      <c r="I58" s="201"/>
      <c r="J58" s="202"/>
      <c r="K58" s="203"/>
      <c r="L58" s="58"/>
    </row>
    <row r="59" customFormat="false" ht="26.25" hidden="false" customHeight="true" outlineLevel="0" collapsed="false">
      <c r="A59" s="135" t="s">
        <v>26</v>
      </c>
      <c r="B59" s="204" t="s">
        <v>93</v>
      </c>
      <c r="C59" s="200"/>
      <c r="D59" s="144" t="n">
        <v>92601</v>
      </c>
      <c r="E59" s="63" t="s">
        <v>37</v>
      </c>
      <c r="F59" s="52" t="n">
        <v>2018</v>
      </c>
      <c r="G59" s="146" t="n">
        <f aca="false">SUM(K59,J59,I59,H59)</f>
        <v>100000</v>
      </c>
      <c r="H59" s="201" t="n">
        <v>75000</v>
      </c>
      <c r="I59" s="201"/>
      <c r="J59" s="202" t="n">
        <v>25000</v>
      </c>
      <c r="K59" s="203"/>
      <c r="L59" s="58"/>
    </row>
    <row r="60" customFormat="false" ht="27" hidden="false" customHeight="true" outlineLevel="0" collapsed="false">
      <c r="A60" s="135" t="s">
        <v>28</v>
      </c>
      <c r="B60" s="205" t="s">
        <v>94</v>
      </c>
      <c r="C60" s="82"/>
      <c r="D60" s="83" t="n">
        <v>92604</v>
      </c>
      <c r="E60" s="84" t="s">
        <v>95</v>
      </c>
      <c r="F60" s="84" t="n">
        <v>2018</v>
      </c>
      <c r="G60" s="85" t="n">
        <f aca="false">SUM(K60,J60,I60,H60)</f>
        <v>82000</v>
      </c>
      <c r="H60" s="86" t="n">
        <v>82000</v>
      </c>
      <c r="I60" s="86"/>
      <c r="J60" s="177"/>
      <c r="K60" s="87"/>
      <c r="L60" s="58"/>
    </row>
    <row r="61" customFormat="false" ht="21.75" hidden="false" customHeight="true" outlineLevel="0" collapsed="false">
      <c r="A61" s="206"/>
      <c r="B61" s="207" t="s">
        <v>96</v>
      </c>
      <c r="C61" s="208"/>
      <c r="D61" s="209"/>
      <c r="E61" s="210"/>
      <c r="F61" s="45"/>
      <c r="G61" s="46" t="n">
        <f aca="false">SUM(H61:K61)</f>
        <v>14799278.62</v>
      </c>
      <c r="H61" s="46" t="n">
        <f aca="false">SUM(H9,H21,H23,H25,H37,H39,H47,H55)</f>
        <v>10600990</v>
      </c>
      <c r="I61" s="46" t="n">
        <f aca="false">SUM(I9,I21,I23,I25,I37,I39,I47,I55)</f>
        <v>2762444</v>
      </c>
      <c r="J61" s="46" t="n">
        <v>25000</v>
      </c>
      <c r="K61" s="47" t="n">
        <f aca="false">SUM(K9,K21,K23,K25,K39,K47,K55)</f>
        <v>1410844.62</v>
      </c>
      <c r="L61" s="58"/>
    </row>
    <row r="62" customFormat="false" ht="24.75" hidden="false" customHeight="true" outlineLevel="0" collapsed="false">
      <c r="L62" s="58"/>
    </row>
    <row r="63" customFormat="false" ht="33" hidden="false" customHeight="true" outlineLevel="0" collapsed="false">
      <c r="B63" s="211"/>
      <c r="L63" s="58"/>
    </row>
    <row r="64" customFormat="false" ht="33" hidden="false" customHeight="true" outlineLevel="0" collapsed="false">
      <c r="B64" s="211"/>
      <c r="L64" s="58"/>
    </row>
    <row r="65" customFormat="false" ht="33" hidden="false" customHeight="true" outlineLevel="0" collapsed="false">
      <c r="B65" s="211"/>
      <c r="L65" s="58"/>
    </row>
    <row r="66" customFormat="false" ht="29.25" hidden="false" customHeight="true" outlineLevel="0" collapsed="false">
      <c r="L66" s="58"/>
    </row>
    <row r="67" customFormat="false" ht="36" hidden="false" customHeight="true" outlineLevel="0" collapsed="false">
      <c r="L67" s="58"/>
      <c r="Q67" s="0" t="n">
        <v>6</v>
      </c>
    </row>
    <row r="68" customFormat="false" ht="36" hidden="false" customHeight="true" outlineLevel="0" collapsed="false">
      <c r="L68" s="58"/>
    </row>
    <row r="69" customFormat="false" ht="30" hidden="false" customHeight="true" outlineLevel="0" collapsed="false">
      <c r="L69" s="58"/>
    </row>
    <row r="70" customFormat="false" ht="29.25" hidden="false" customHeight="true" outlineLevel="0" collapsed="false">
      <c r="L70" s="58"/>
    </row>
    <row r="71" customFormat="false" ht="30.75" hidden="false" customHeight="true" outlineLevel="0" collapsed="false">
      <c r="L71" s="58"/>
    </row>
    <row r="72" customFormat="false" ht="24.75" hidden="false" customHeight="true" outlineLevel="0" collapsed="false">
      <c r="L72" s="58"/>
    </row>
    <row r="73" customFormat="false" ht="35.25" hidden="false" customHeight="true" outlineLevel="0" collapsed="false">
      <c r="L73" s="58"/>
    </row>
    <row r="74" customFormat="false" ht="44.25" hidden="false" customHeight="true" outlineLevel="0" collapsed="false">
      <c r="L74" s="58"/>
      <c r="M74" s="212" t="s">
        <v>97</v>
      </c>
    </row>
    <row r="75" customFormat="false" ht="42.75" hidden="false" customHeight="true" outlineLevel="0" collapsed="false"/>
    <row r="76" customFormat="false" ht="41.25" hidden="false" customHeight="true" outlineLevel="0" collapsed="false"/>
    <row r="77" customFormat="false" ht="38.25" hidden="false" customHeight="true" outlineLevel="0" collapsed="false"/>
    <row r="78" customFormat="false" ht="33.75" hidden="false" customHeight="true" outlineLevel="0" collapsed="false"/>
    <row r="79" customFormat="false" ht="27.75" hidden="false" customHeight="true" outlineLevel="0" collapsed="false"/>
    <row r="80" customFormat="false" ht="17.25" hidden="false" customHeight="true" outlineLevel="0" collapsed="false"/>
    <row r="81" customFormat="false" ht="20.25" hidden="false" customHeight="true" outlineLevel="0" collapsed="false"/>
    <row r="82" customFormat="false" ht="20.25" hidden="false" customHeight="true" outlineLevel="0" collapsed="false"/>
    <row r="83" customFormat="false" ht="15" hidden="false" customHeight="true" outlineLevel="0" collapsed="false"/>
    <row r="84" customFormat="false" ht="15" hidden="false" customHeight="true" outlineLevel="0" collapsed="false"/>
    <row r="85" customFormat="false" ht="22.5" hidden="false" customHeight="true" outlineLevel="0" collapsed="false"/>
    <row r="86" customFormat="false" ht="27" hidden="false" customHeight="true" outlineLevel="0" collapsed="false"/>
    <row r="87" customFormat="false" ht="18.75" hidden="false" customHeight="true" outlineLevel="0" collapsed="false"/>
    <row r="88" customFormat="false" ht="26.25" hidden="false" customHeight="true" outlineLevel="0" collapsed="false"/>
    <row r="89" customFormat="false" ht="18" hidden="false" customHeight="true" outlineLevel="0" collapsed="false"/>
    <row r="90" customFormat="false" ht="26.25" hidden="false" customHeight="true" outlineLevel="0" collapsed="false"/>
    <row r="91" customFormat="false" ht="15.75" hidden="false" customHeight="true" outlineLevel="0" collapsed="false"/>
    <row r="92" customFormat="false" ht="24.75" hidden="false" customHeight="true" outlineLevel="0" collapsed="false"/>
    <row r="93" customFormat="false" ht="13.5" hidden="false" customHeight="true" outlineLevel="0" collapsed="false"/>
    <row r="94" customFormat="false" ht="18" hidden="false" customHeight="true" outlineLevel="0" collapsed="false"/>
    <row r="95" customFormat="false" ht="18" hidden="false" customHeight="true" outlineLevel="0" collapsed="false"/>
    <row r="96" customFormat="false" ht="18" hidden="false" customHeight="true" outlineLevel="0" collapsed="false"/>
    <row r="97" customFormat="false" ht="24.75" hidden="false" customHeight="true" outlineLevel="0" collapsed="false"/>
    <row r="98" customFormat="false" ht="24.75" hidden="false" customHeight="true" outlineLevel="0" collapsed="false"/>
    <row r="99" customFormat="false" ht="25.5" hidden="false" customHeight="true" outlineLevel="0" collapsed="false"/>
    <row r="100" customFormat="false" ht="26.25" hidden="false" customHeight="true" outlineLevel="0" collapsed="false"/>
    <row r="101" customFormat="false" ht="13.5" hidden="false" customHeight="true" outlineLevel="0" collapsed="false"/>
    <row r="102" customFormat="false" ht="17.25" hidden="false" customHeight="true" outlineLevel="0" collapsed="false"/>
    <row r="103" customFormat="false" ht="15.75" hidden="false" customHeight="true" outlineLevel="0" collapsed="false"/>
    <row r="105" customFormat="false" ht="15" hidden="false" customHeight="true" outlineLevel="0" collapsed="false"/>
    <row r="106" customFormat="false" ht="16.5" hidden="false" customHeight="true" outlineLevel="0" collapsed="false"/>
    <row r="107" customFormat="false" ht="18" hidden="false" customHeight="true" outlineLevel="0" collapsed="false"/>
    <row r="108" customFormat="false" ht="18" hidden="false" customHeight="true" outlineLevel="0" collapsed="false"/>
  </sheetData>
  <mergeCells count="6">
    <mergeCell ref="J1:K1"/>
    <mergeCell ref="I2:K2"/>
    <mergeCell ref="G3:H3"/>
    <mergeCell ref="I3:K3"/>
    <mergeCell ref="C4:D4"/>
    <mergeCell ref="G4:K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LibreOffice/5.3.4.2$Windows_x86 LibreOffice_project/f82d347ccc0be322489bf7da61d7e4ad13fe2ff3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2016-10-27T07:01:21Z</dcterms:created>
  <dc:creator>WFP-MG</dc:creator>
  <dc:description/>
  <dc:language>pl-PL</dc:language>
  <cp:lastModifiedBy/>
  <cp:lastPrinted>2018-07-02T08:26:01Z</cp:lastPrinted>
  <dcterms:modified xsi:type="dcterms:W3CDTF">2018-09-03T11:49:46Z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