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0640" windowHeight="11760"/>
  </bookViews>
  <sheets>
    <sheet name="projekt budżetu 2017" sheetId="1" r:id="rId1"/>
  </sheets>
  <definedNames>
    <definedName name="_xlnm.Print_Area" localSheetId="0">'projekt budżetu 2017'!$A$1:$K$61</definedName>
  </definedNames>
  <calcPr calcId="125725"/>
</workbook>
</file>

<file path=xl/calcChain.xml><?xml version="1.0" encoding="utf-8"?>
<calcChain xmlns="http://schemas.openxmlformats.org/spreadsheetml/2006/main">
  <c r="H27" i="1"/>
  <c r="G31"/>
  <c r="G50"/>
  <c r="G12" l="1"/>
  <c r="G16" l="1"/>
  <c r="G49"/>
  <c r="H34"/>
  <c r="G51" l="1"/>
  <c r="G40"/>
  <c r="G33"/>
  <c r="G41"/>
  <c r="G48"/>
  <c r="I27"/>
  <c r="H32"/>
  <c r="I32"/>
  <c r="J27"/>
  <c r="K27"/>
  <c r="I9"/>
  <c r="J9"/>
  <c r="K9"/>
  <c r="H9"/>
  <c r="H25"/>
  <c r="G26"/>
  <c r="G14"/>
  <c r="H54"/>
  <c r="G54" s="1"/>
  <c r="G60"/>
  <c r="H45"/>
  <c r="K34"/>
  <c r="J34"/>
  <c r="I34"/>
  <c r="H19"/>
  <c r="I19"/>
  <c r="J19"/>
  <c r="K19"/>
  <c r="G22"/>
  <c r="G21" s="1"/>
  <c r="G24"/>
  <c r="G23" s="1"/>
  <c r="K32"/>
  <c r="J32"/>
  <c r="G47"/>
  <c r="G52"/>
  <c r="G53"/>
  <c r="G55"/>
  <c r="G56"/>
  <c r="G57"/>
  <c r="G58"/>
  <c r="G59"/>
  <c r="I21"/>
  <c r="J21"/>
  <c r="K21"/>
  <c r="J45"/>
  <c r="K45"/>
  <c r="G35"/>
  <c r="G36"/>
  <c r="G37"/>
  <c r="G39"/>
  <c r="G42"/>
  <c r="G43"/>
  <c r="G28"/>
  <c r="G29"/>
  <c r="G30"/>
  <c r="G10"/>
  <c r="G11"/>
  <c r="I45"/>
  <c r="G17"/>
  <c r="H21"/>
  <c r="H23"/>
  <c r="G15"/>
  <c r="G13"/>
  <c r="G20"/>
  <c r="I61" l="1"/>
  <c r="G32"/>
  <c r="G19"/>
  <c r="G34"/>
  <c r="G45"/>
  <c r="G27"/>
  <c r="G25"/>
  <c r="G9"/>
  <c r="H61"/>
  <c r="K61"/>
  <c r="G61" l="1"/>
</calcChain>
</file>

<file path=xl/sharedStrings.xml><?xml version="1.0" encoding="utf-8"?>
<sst xmlns="http://schemas.openxmlformats.org/spreadsheetml/2006/main" count="149" uniqueCount="88">
  <si>
    <t>Źródła  finansowania  programów</t>
  </si>
  <si>
    <t>Lp.</t>
  </si>
  <si>
    <t>Klasyfikacja budżetowa</t>
  </si>
  <si>
    <t>Jedn.   realiz.</t>
  </si>
  <si>
    <t xml:space="preserve">Okres realizacji </t>
  </si>
  <si>
    <t>Razem budżet w tym:</t>
  </si>
  <si>
    <t>Dz.</t>
  </si>
  <si>
    <t>Rozdz.</t>
  </si>
  <si>
    <t>środki zewnętrzne</t>
  </si>
  <si>
    <t>środki własne</t>
  </si>
  <si>
    <t>środki z funduszy Unii Europejskiej</t>
  </si>
  <si>
    <t>Dotacje z b.państwa</t>
  </si>
  <si>
    <t>inne (określić jakie)</t>
  </si>
  <si>
    <t>Transport i Łączność</t>
  </si>
  <si>
    <t>UMiG wraz z DSDiK</t>
  </si>
  <si>
    <t>Starostwo Powiatowe</t>
  </si>
  <si>
    <t>UMiG</t>
  </si>
  <si>
    <t>Gospodarka mieszkaniowa</t>
  </si>
  <si>
    <t>Modernizacja zasobów mieszkaniowych</t>
  </si>
  <si>
    <t>1.</t>
  </si>
  <si>
    <t>Bezpieczeństwo publiczne i ochrona p/poż.</t>
  </si>
  <si>
    <t>2.</t>
  </si>
  <si>
    <t>3.</t>
  </si>
  <si>
    <t>4.</t>
  </si>
  <si>
    <t>Gospodarka  komunalna i ochrona środowiska</t>
  </si>
  <si>
    <t>Kultura i ochrona dziedzictwa narodowego</t>
  </si>
  <si>
    <t>Razem wydatki majątkowe</t>
  </si>
  <si>
    <t>Kultura fizyczna</t>
  </si>
  <si>
    <t>7.</t>
  </si>
  <si>
    <t>Modernizacja dróg i chodników gminnych</t>
  </si>
  <si>
    <t>5.</t>
  </si>
  <si>
    <t>Działalność usługowa</t>
  </si>
  <si>
    <t>Zakupy inwestycyjne</t>
  </si>
  <si>
    <t>MOSIR</t>
  </si>
  <si>
    <t>Dotacja na wydatki majątkowe  MOSiR</t>
  </si>
  <si>
    <t>Przebudowa drogi gminnej nr 101668D w m. Wioska</t>
  </si>
  <si>
    <t>Oświata i wychowanie</t>
  </si>
  <si>
    <t>Budowa dróg dojazdowych do gruntów rolnych</t>
  </si>
  <si>
    <t>Przebudowa dróg osiedlowych</t>
  </si>
  <si>
    <t>9.</t>
  </si>
  <si>
    <t>6.</t>
  </si>
  <si>
    <t>SP Działosza</t>
  </si>
  <si>
    <t>Administracja publiczna</t>
  </si>
  <si>
    <t xml:space="preserve"> </t>
  </si>
  <si>
    <t>PP 3</t>
  </si>
  <si>
    <t>Wykaz wydatków majątkowych oraz zadań inwestycyjnych na 2018 r.</t>
  </si>
  <si>
    <t>Współudział w przebudowie drogi wojewódzkiej nr 448 w zakresie budowy chodnika w m. Wojciechowo-Zawada wraz z budową kanalizacji deszczowej - etap II - pomoc rzeczowa</t>
  </si>
  <si>
    <t>Przebudowa drogi nr 448 w miejscowości Drołtowice w zakresie modernizacji jezdni i poboczy - pomoc rzeczowa</t>
  </si>
  <si>
    <t>Współudział w przebudowie dróg powiatowych - pomoc finansowa</t>
  </si>
  <si>
    <t>2018-2019</t>
  </si>
  <si>
    <t>Budowa chodników na cmentarzu komunalnym</t>
  </si>
  <si>
    <t>Utrzymanie projektu - modernizacja oczyszczalni ścieków</t>
  </si>
  <si>
    <t>Budowa kanalizacji sanitarnej dla miejscowości Wioska</t>
  </si>
  <si>
    <t>Budowa kanalizacji sanitarnej przy ul. Polnej w Sycowie</t>
  </si>
  <si>
    <t>Termomodernizacja budynku Szkoły Podstawowej w Działoszy</t>
  </si>
  <si>
    <t>PP 2+ żłobek</t>
  </si>
  <si>
    <t>Termomodernizacja budynku PP2 + Żłobek miejski</t>
  </si>
  <si>
    <t>Termomodernizacja budynku Przedszkola Publicznego nr 3</t>
  </si>
  <si>
    <t>FS Szczodrów - zakup kosiarki samojezdnej do pielęgnacji gminnych terenów zielonych</t>
  </si>
  <si>
    <t>2012-2021</t>
  </si>
  <si>
    <t>FS Wielowieś - zakup i montaż lamp solarnych w sołectwie Wielowieś</t>
  </si>
  <si>
    <t>FS Działosza - zakup i montaż lamp solarnych na terenie sołectwa Działosza</t>
  </si>
  <si>
    <t>Ochrona zdrowia</t>
  </si>
  <si>
    <t>FS Stradomia Wierzchnia - wykonanie dokumentacji projektowej Wiejskiego Ośrodka Zdrowia w Stradomi Wierzchniej</t>
  </si>
  <si>
    <t>Termomodernizacja budynku Centrum Kultury w Sycowie</t>
  </si>
  <si>
    <t>CK</t>
  </si>
  <si>
    <t>FS Drołtowice - doposażenie terenów rekreacyjnych przy świetlicy wiejskiej w Drołtowicach - doposażenie siłowni etap II</t>
  </si>
  <si>
    <t>FS Ślizów - modernizacja pomieszczeń kuchennych w świetlicy wiejskiej w m. Ślizów</t>
  </si>
  <si>
    <t>FS Biskupice Budowa budynku gospodarczego przy świetlicy wiejskiej wraz z utwardzeniem terenu</t>
  </si>
  <si>
    <t>FS Biskupice ułożenie kostki brukowej na gminnym terenie rekreacyjnym przy placu zabaw w Biskupicach</t>
  </si>
  <si>
    <t>FS Gaszowice - doposażenie terenów rekreacyjnych w parku wiejskim w Gaszowicach - rozbudowa placu zabaw</t>
  </si>
  <si>
    <t>FS Komorów - doposażenie terenów rekreacyjnych przy boisku sportowym w Komorowie - zakup i montaż urządzeń rekreacyjnych</t>
  </si>
  <si>
    <t>FS Szczodrów - doposażenie terenów rekreacyjnych przy świetlicy wiejskiej w Szczodrowie - montaż elementów siłowni i przeniesienie urządzeń rekreacyjnych placu zabaw</t>
  </si>
  <si>
    <t>FS Wioska - doposażenie terenów rekreacyjnych przy świetlicy wiejskiej w m. Wioska - montaż elementów siłowni i  urządzeń rekreacyjnych placu zabaw</t>
  </si>
  <si>
    <t>2018 rok</t>
  </si>
  <si>
    <t>FS Zawada - wyłożenie kostką ciągu komunikacyjnego przy placu zabaw i świetlicy wiejskiej w m. Zawada</t>
  </si>
  <si>
    <t>Projekt budowy schodów zewnętrzych  w budynku świetlicy w m. Szczodrów</t>
  </si>
  <si>
    <t>Udział do spółki- Oświetlenie Uliczne i Drogowe w Kaliszu</t>
  </si>
  <si>
    <t>Dotacja celowa dofinansowanie kosztów wymiany żródeł ciepła w budynkach mieszkalnych</t>
  </si>
  <si>
    <t>Dofinansowanie  obiektów zabytkowych</t>
  </si>
  <si>
    <t xml:space="preserve">UMiG </t>
  </si>
  <si>
    <t>Wniesienie udziału do SGK sp.z o.o.</t>
  </si>
  <si>
    <t>8.</t>
  </si>
  <si>
    <t>Współudział w przebudowie  drogi wojewódzkiej nr 449 w zakresie budowy ciągu pieszo-rowerowego w m. Syców wraz z budową kanalizacji deszczowej- przy ul.Kaliskiej w zakresie opracowania dokumentacji projektowej- pomoc rzeczowa</t>
  </si>
  <si>
    <t>Świetlica w Drołtowicach bazą szlaku rowerowego "do źródeł Widawy"</t>
  </si>
  <si>
    <t xml:space="preserve">Monitoring SP nr 3 </t>
  </si>
  <si>
    <t>SP 3</t>
  </si>
  <si>
    <r>
      <rPr>
        <sz val="10"/>
        <rFont val="Arial"/>
        <family val="2"/>
        <charset val="238"/>
      </rPr>
      <t>Załącznik nr</t>
    </r>
    <r>
      <rPr>
        <sz val="10"/>
        <color theme="1"/>
        <rFont val="Arial"/>
        <family val="2"/>
        <charset val="238"/>
      </rPr>
      <t xml:space="preserve"> 3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do uchwały
 Rady Miejskiej w Sycowie 
nr XLVI/328/2018 r.
 z dnia 22 lutego 2018 r.</t>
    </r>
  </si>
</sst>
</file>

<file path=xl/styles.xml><?xml version="1.0" encoding="utf-8"?>
<styleSheet xmlns="http://schemas.openxmlformats.org/spreadsheetml/2006/main">
  <fonts count="22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sz val="9"/>
      <color indexed="10"/>
      <name val="Arial CE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9"/>
      <name val="Arial CE"/>
      <charset val="238"/>
    </font>
    <font>
      <b/>
      <i/>
      <sz val="8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60"/>
      <name val="Arial CE"/>
      <charset val="238"/>
    </font>
    <font>
      <i/>
      <sz val="8"/>
      <color indexed="60"/>
      <name val="Arial CE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08">
    <xf numFmtId="0" fontId="0" fillId="0" borderId="0" xfId="0"/>
    <xf numFmtId="0" fontId="1" fillId="0" borderId="0" xfId="0" applyFont="1"/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left" vertical="center"/>
    </xf>
    <xf numFmtId="0" fontId="3" fillId="0" borderId="4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/>
    </xf>
    <xf numFmtId="0" fontId="3" fillId="0" borderId="6" xfId="1" applyFont="1" applyFill="1" applyBorder="1" applyAlignment="1">
      <alignment horizontal="left" vertical="center"/>
    </xf>
    <xf numFmtId="0" fontId="3" fillId="0" borderId="4" xfId="1" applyFont="1" applyFill="1" applyBorder="1" applyAlignment="1">
      <alignment horizontal="centerContinuous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top"/>
    </xf>
    <xf numFmtId="3" fontId="8" fillId="0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 applyAlignment="1">
      <alignment horizontal="right" vertical="center" wrapText="1"/>
    </xf>
    <xf numFmtId="3" fontId="9" fillId="0" borderId="7" xfId="1" applyNumberFormat="1" applyFont="1" applyFill="1" applyBorder="1" applyAlignment="1">
      <alignment horizontal="right" vertical="center" wrapText="1"/>
    </xf>
    <xf numFmtId="3" fontId="10" fillId="0" borderId="7" xfId="1" applyNumberFormat="1" applyFont="1" applyFill="1" applyBorder="1" applyAlignment="1">
      <alignment horizontal="right" vertical="center" wrapText="1"/>
    </xf>
    <xf numFmtId="0" fontId="8" fillId="0" borderId="4" xfId="1" applyFont="1" applyFill="1" applyBorder="1" applyAlignment="1">
      <alignment horizontal="center" vertical="top"/>
    </xf>
    <xf numFmtId="0" fontId="8" fillId="2" borderId="4" xfId="1" applyFont="1" applyFill="1" applyBorder="1" applyAlignment="1">
      <alignment horizontal="center" vertical="top"/>
    </xf>
    <xf numFmtId="3" fontId="8" fillId="2" borderId="7" xfId="1" applyNumberFormat="1" applyFont="1" applyFill="1" applyBorder="1" applyAlignment="1">
      <alignment horizontal="right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0" fontId="8" fillId="0" borderId="7" xfId="1" applyFont="1" applyFill="1" applyBorder="1" applyAlignment="1">
      <alignment horizontal="center" vertical="center"/>
    </xf>
    <xf numFmtId="3" fontId="9" fillId="0" borderId="9" xfId="1" applyNumberFormat="1" applyFont="1" applyFill="1" applyBorder="1" applyAlignment="1">
      <alignment horizontal="right" vertical="center" wrapText="1"/>
    </xf>
    <xf numFmtId="3" fontId="8" fillId="0" borderId="9" xfId="1" applyNumberFormat="1" applyFont="1" applyFill="1" applyBorder="1" applyAlignment="1">
      <alignment horizontal="right" vertical="center" wrapText="1"/>
    </xf>
    <xf numFmtId="0" fontId="4" fillId="0" borderId="10" xfId="1" applyFont="1" applyBorder="1" applyAlignment="1">
      <alignment horizontal="centerContinuous"/>
    </xf>
    <xf numFmtId="0" fontId="3" fillId="0" borderId="11" xfId="1" applyFont="1" applyBorder="1" applyAlignment="1">
      <alignment horizontal="centerContinuous"/>
    </xf>
    <xf numFmtId="0" fontId="3" fillId="0" borderId="12" xfId="1" applyFont="1" applyBorder="1" applyAlignment="1">
      <alignment horizontal="centerContinuous"/>
    </xf>
    <xf numFmtId="0" fontId="3" fillId="0" borderId="13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centerContinuous" vertical="center" wrapText="1"/>
    </xf>
    <xf numFmtId="3" fontId="9" fillId="0" borderId="8" xfId="1" applyNumberFormat="1" applyFont="1" applyFill="1" applyBorder="1" applyAlignment="1">
      <alignment horizontal="right" vertical="center" wrapText="1"/>
    </xf>
    <xf numFmtId="3" fontId="8" fillId="0" borderId="8" xfId="1" applyNumberFormat="1" applyFont="1" applyFill="1" applyBorder="1" applyAlignment="1">
      <alignment horizontal="right" vertical="center" wrapText="1"/>
    </xf>
    <xf numFmtId="3" fontId="8" fillId="0" borderId="8" xfId="1" applyNumberFormat="1" applyFont="1" applyFill="1" applyBorder="1" applyAlignment="1">
      <alignment horizontal="center" vertical="center" wrapText="1"/>
    </xf>
    <xf numFmtId="3" fontId="8" fillId="0" borderId="14" xfId="1" applyNumberFormat="1" applyFont="1" applyFill="1" applyBorder="1" applyAlignment="1">
      <alignment horizontal="right" vertical="center" wrapText="1"/>
    </xf>
    <xf numFmtId="0" fontId="8" fillId="0" borderId="8" xfId="1" applyFont="1" applyFill="1" applyBorder="1" applyAlignment="1">
      <alignment horizontal="center" vertical="top"/>
    </xf>
    <xf numFmtId="0" fontId="8" fillId="0" borderId="5" xfId="1" applyFont="1" applyFill="1" applyBorder="1" applyAlignment="1">
      <alignment horizontal="center" vertical="top"/>
    </xf>
    <xf numFmtId="0" fontId="8" fillId="0" borderId="5" xfId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right" vertical="center" wrapText="1"/>
    </xf>
    <xf numFmtId="3" fontId="8" fillId="0" borderId="5" xfId="1" applyNumberFormat="1" applyFont="1" applyFill="1" applyBorder="1" applyAlignment="1">
      <alignment horizontal="center" vertical="center" wrapText="1"/>
    </xf>
    <xf numFmtId="3" fontId="8" fillId="0" borderId="15" xfId="1" applyNumberFormat="1" applyFont="1" applyFill="1" applyBorder="1" applyAlignment="1">
      <alignment horizontal="right" vertical="center" wrapText="1"/>
    </xf>
    <xf numFmtId="3" fontId="10" fillId="0" borderId="8" xfId="1" applyNumberFormat="1" applyFont="1" applyFill="1" applyBorder="1" applyAlignment="1">
      <alignment horizontal="right" vertical="center" wrapText="1"/>
    </xf>
    <xf numFmtId="0" fontId="9" fillId="0" borderId="16" xfId="1" applyFont="1" applyFill="1" applyBorder="1" applyAlignment="1">
      <alignment horizontal="center" vertical="top"/>
    </xf>
    <xf numFmtId="0" fontId="9" fillId="0" borderId="16" xfId="1" applyFont="1" applyFill="1" applyBorder="1" applyAlignment="1">
      <alignment horizontal="center" vertical="top" wrapText="1"/>
    </xf>
    <xf numFmtId="0" fontId="9" fillId="0" borderId="16" xfId="1" applyFont="1" applyFill="1" applyBorder="1" applyAlignment="1">
      <alignment horizontal="center" vertical="center" wrapText="1"/>
    </xf>
    <xf numFmtId="3" fontId="9" fillId="0" borderId="16" xfId="1" applyNumberFormat="1" applyFont="1" applyFill="1" applyBorder="1" applyAlignment="1">
      <alignment horizontal="right" vertical="center" wrapText="1"/>
    </xf>
    <xf numFmtId="3" fontId="8" fillId="0" borderId="16" xfId="1" applyNumberFormat="1" applyFont="1" applyFill="1" applyBorder="1" applyAlignment="1">
      <alignment horizontal="right" vertical="center" wrapText="1"/>
    </xf>
    <xf numFmtId="3" fontId="8" fillId="0" borderId="17" xfId="1" applyNumberFormat="1" applyFont="1" applyFill="1" applyBorder="1" applyAlignment="1">
      <alignment horizontal="right" vertical="center" wrapText="1"/>
    </xf>
    <xf numFmtId="0" fontId="13" fillId="0" borderId="5" xfId="0" applyFont="1" applyBorder="1" applyAlignment="1">
      <alignment horizontal="center"/>
    </xf>
    <xf numFmtId="3" fontId="10" fillId="0" borderId="5" xfId="1" applyNumberFormat="1" applyFont="1" applyFill="1" applyBorder="1" applyAlignment="1">
      <alignment horizontal="right" vertical="center" wrapText="1"/>
    </xf>
    <xf numFmtId="3" fontId="9" fillId="0" borderId="15" xfId="1" applyNumberFormat="1" applyFont="1" applyFill="1" applyBorder="1" applyAlignment="1">
      <alignment horizontal="right" vertical="center" wrapText="1"/>
    </xf>
    <xf numFmtId="3" fontId="9" fillId="0" borderId="17" xfId="1" applyNumberFormat="1" applyFont="1" applyFill="1" applyBorder="1" applyAlignment="1">
      <alignment horizontal="right" vertical="center" wrapText="1"/>
    </xf>
    <xf numFmtId="0" fontId="8" fillId="0" borderId="3" xfId="1" applyFont="1" applyFill="1" applyBorder="1" applyAlignment="1">
      <alignment horizontal="center" vertical="top"/>
    </xf>
    <xf numFmtId="0" fontId="10" fillId="0" borderId="8" xfId="1" applyFont="1" applyFill="1" applyBorder="1" applyAlignment="1">
      <alignment horizontal="center" vertical="center" wrapText="1"/>
    </xf>
    <xf numFmtId="3" fontId="9" fillId="0" borderId="14" xfId="1" applyNumberFormat="1" applyFont="1" applyFill="1" applyBorder="1" applyAlignment="1">
      <alignment horizontal="right" vertical="center" wrapText="1"/>
    </xf>
    <xf numFmtId="0" fontId="12" fillId="0" borderId="19" xfId="1" applyFont="1" applyFill="1" applyBorder="1" applyAlignment="1">
      <alignment horizontal="center" vertical="top"/>
    </xf>
    <xf numFmtId="0" fontId="8" fillId="0" borderId="16" xfId="1" applyFont="1" applyFill="1" applyBorder="1" applyAlignment="1">
      <alignment horizontal="center" vertical="top"/>
    </xf>
    <xf numFmtId="0" fontId="8" fillId="0" borderId="20" xfId="1" applyFont="1" applyFill="1" applyBorder="1" applyAlignment="1">
      <alignment horizontal="center" vertical="top" wrapText="1"/>
    </xf>
    <xf numFmtId="0" fontId="8" fillId="0" borderId="16" xfId="1" applyFont="1" applyFill="1" applyBorder="1" applyAlignment="1">
      <alignment horizontal="center" vertical="center" wrapText="1"/>
    </xf>
    <xf numFmtId="3" fontId="12" fillId="0" borderId="19" xfId="1" applyNumberFormat="1" applyFont="1" applyFill="1" applyBorder="1" applyAlignment="1">
      <alignment horizontal="right" vertical="center" wrapText="1"/>
    </xf>
    <xf numFmtId="3" fontId="8" fillId="0" borderId="19" xfId="1" applyNumberFormat="1" applyFont="1" applyFill="1" applyBorder="1" applyAlignment="1">
      <alignment horizontal="right" vertical="center" wrapText="1"/>
    </xf>
    <xf numFmtId="0" fontId="12" fillId="0" borderId="21" xfId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center" vertical="center" wrapText="1"/>
    </xf>
    <xf numFmtId="3" fontId="14" fillId="0" borderId="1" xfId="1" applyNumberFormat="1" applyFont="1" applyFill="1" applyBorder="1" applyAlignment="1">
      <alignment horizontal="right" vertical="center" wrapText="1"/>
    </xf>
    <xf numFmtId="3" fontId="8" fillId="0" borderId="21" xfId="1" applyNumberFormat="1" applyFont="1" applyFill="1" applyBorder="1" applyAlignment="1">
      <alignment horizontal="right" vertical="center" wrapText="1"/>
    </xf>
    <xf numFmtId="3" fontId="9" fillId="0" borderId="21" xfId="1" applyNumberFormat="1" applyFont="1" applyFill="1" applyBorder="1" applyAlignment="1">
      <alignment horizontal="right" vertical="center" wrapText="1"/>
    </xf>
    <xf numFmtId="3" fontId="9" fillId="0" borderId="22" xfId="1" applyNumberFormat="1" applyFont="1" applyFill="1" applyBorder="1" applyAlignment="1">
      <alignment horizontal="right" vertical="center" wrapText="1"/>
    </xf>
    <xf numFmtId="0" fontId="13" fillId="0" borderId="8" xfId="0" applyFont="1" applyBorder="1" applyAlignment="1">
      <alignment horizontal="center"/>
    </xf>
    <xf numFmtId="0" fontId="8" fillId="0" borderId="8" xfId="1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/>
    </xf>
    <xf numFmtId="3" fontId="9" fillId="0" borderId="19" xfId="1" applyNumberFormat="1" applyFont="1" applyFill="1" applyBorder="1" applyAlignment="1">
      <alignment horizontal="right" vertical="center" wrapText="1"/>
    </xf>
    <xf numFmtId="0" fontId="9" fillId="0" borderId="16" xfId="1" applyFont="1" applyFill="1" applyBorder="1" applyAlignment="1">
      <alignment horizontal="center" wrapText="1"/>
    </xf>
    <xf numFmtId="0" fontId="10" fillId="0" borderId="16" xfId="1" applyFont="1" applyFill="1" applyBorder="1" applyAlignment="1">
      <alignment horizontal="center"/>
    </xf>
    <xf numFmtId="0" fontId="9" fillId="0" borderId="16" xfId="1" applyFont="1" applyFill="1" applyBorder="1" applyAlignment="1">
      <alignment horizontal="center"/>
    </xf>
    <xf numFmtId="0" fontId="0" fillId="0" borderId="23" xfId="0" applyBorder="1"/>
    <xf numFmtId="0" fontId="5" fillId="0" borderId="24" xfId="0" applyFont="1" applyBorder="1"/>
    <xf numFmtId="0" fontId="9" fillId="0" borderId="25" xfId="1" applyFont="1" applyFill="1" applyBorder="1" applyAlignment="1">
      <alignment horizontal="left" vertical="center" wrapText="1"/>
    </xf>
    <xf numFmtId="0" fontId="8" fillId="0" borderId="26" xfId="1" applyFont="1" applyFill="1" applyBorder="1" applyAlignment="1">
      <alignment horizontal="left" vertical="center" wrapText="1"/>
    </xf>
    <xf numFmtId="0" fontId="12" fillId="0" borderId="25" xfId="1" applyFont="1" applyFill="1" applyBorder="1" applyAlignment="1">
      <alignment horizontal="left" vertical="center" wrapText="1"/>
    </xf>
    <xf numFmtId="4" fontId="14" fillId="0" borderId="0" xfId="0" applyNumberFormat="1" applyFont="1"/>
    <xf numFmtId="0" fontId="16" fillId="0" borderId="0" xfId="0" applyFont="1"/>
    <xf numFmtId="3" fontId="9" fillId="0" borderId="16" xfId="1" applyNumberFormat="1" applyFont="1" applyFill="1" applyBorder="1" applyAlignment="1">
      <alignment horizontal="center" vertical="center" wrapText="1"/>
    </xf>
    <xf numFmtId="3" fontId="10" fillId="0" borderId="16" xfId="1" applyNumberFormat="1" applyFont="1" applyFill="1" applyBorder="1" applyAlignment="1">
      <alignment horizontal="right" vertical="center" wrapText="1"/>
    </xf>
    <xf numFmtId="4" fontId="17" fillId="0" borderId="0" xfId="0" applyNumberFormat="1" applyFont="1"/>
    <xf numFmtId="0" fontId="8" fillId="0" borderId="3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3" fillId="0" borderId="27" xfId="1" applyFont="1" applyFill="1" applyBorder="1" applyAlignment="1">
      <alignment horizontal="center" vertical="top"/>
    </xf>
    <xf numFmtId="0" fontId="3" fillId="0" borderId="10" xfId="1" applyFont="1" applyFill="1" applyBorder="1" applyAlignment="1">
      <alignment horizontal="centerContinuous" vertical="center" wrapText="1"/>
    </xf>
    <xf numFmtId="0" fontId="3" fillId="0" borderId="28" xfId="1" applyFont="1" applyBorder="1" applyAlignment="1">
      <alignment horizontal="centerContinuous"/>
    </xf>
    <xf numFmtId="0" fontId="3" fillId="0" borderId="29" xfId="1" applyFont="1" applyBorder="1" applyAlignment="1">
      <alignment horizontal="centerContinuous"/>
    </xf>
    <xf numFmtId="0" fontId="5" fillId="0" borderId="30" xfId="0" applyFont="1" applyBorder="1"/>
    <xf numFmtId="0" fontId="3" fillId="0" borderId="31" xfId="1" applyFont="1" applyFill="1" applyBorder="1" applyAlignment="1">
      <alignment horizontal="centerContinuous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Continuous" vertical="center" wrapText="1"/>
    </xf>
    <xf numFmtId="0" fontId="6" fillId="0" borderId="31" xfId="1" applyFont="1" applyFill="1" applyBorder="1" applyAlignment="1">
      <alignment horizontal="centerContinuous" vertical="center"/>
    </xf>
    <xf numFmtId="0" fontId="3" fillId="0" borderId="31" xfId="1" applyFont="1" applyFill="1" applyBorder="1" applyAlignment="1">
      <alignment horizontal="centerContinuous" vertical="center"/>
    </xf>
    <xf numFmtId="0" fontId="3" fillId="0" borderId="33" xfId="1" applyFont="1" applyFill="1" applyBorder="1" applyAlignment="1">
      <alignment horizontal="centerContinuous" vertical="center" wrapText="1"/>
    </xf>
    <xf numFmtId="0" fontId="8" fillId="0" borderId="34" xfId="1" applyFont="1" applyFill="1" applyBorder="1" applyAlignment="1">
      <alignment horizontal="center" vertical="top"/>
    </xf>
    <xf numFmtId="0" fontId="8" fillId="0" borderId="34" xfId="1" applyFont="1" applyFill="1" applyBorder="1" applyAlignment="1">
      <alignment horizontal="center" vertical="center" wrapText="1"/>
    </xf>
    <xf numFmtId="3" fontId="10" fillId="0" borderId="34" xfId="1" applyNumberFormat="1" applyFont="1" applyFill="1" applyBorder="1" applyAlignment="1">
      <alignment horizontal="right" vertical="center" wrapText="1"/>
    </xf>
    <xf numFmtId="3" fontId="8" fillId="0" borderId="34" xfId="1" applyNumberFormat="1" applyFont="1" applyFill="1" applyBorder="1" applyAlignment="1">
      <alignment horizontal="right" vertical="center" wrapText="1"/>
    </xf>
    <xf numFmtId="0" fontId="11" fillId="0" borderId="35" xfId="1" applyFont="1" applyFill="1" applyBorder="1" applyAlignment="1">
      <alignment horizontal="center" vertical="top"/>
    </xf>
    <xf numFmtId="0" fontId="4" fillId="0" borderId="35" xfId="1" applyFont="1" applyFill="1" applyBorder="1" applyAlignment="1">
      <alignment horizontal="center" vertical="top"/>
    </xf>
    <xf numFmtId="0" fontId="3" fillId="0" borderId="35" xfId="1" applyFont="1" applyFill="1" applyBorder="1" applyAlignment="1">
      <alignment horizontal="center" vertical="top"/>
    </xf>
    <xf numFmtId="0" fontId="9" fillId="0" borderId="20" xfId="1" applyFont="1" applyFill="1" applyBorder="1" applyAlignment="1">
      <alignment horizontal="left" vertical="center" wrapText="1"/>
    </xf>
    <xf numFmtId="3" fontId="13" fillId="0" borderId="16" xfId="1" applyNumberFormat="1" applyFont="1" applyFill="1" applyBorder="1" applyAlignment="1">
      <alignment horizontal="right" vertical="center" wrapText="1"/>
    </xf>
    <xf numFmtId="0" fontId="8" fillId="0" borderId="34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wrapText="1"/>
    </xf>
    <xf numFmtId="3" fontId="8" fillId="0" borderId="34" xfId="1" applyNumberFormat="1" applyFont="1" applyFill="1" applyBorder="1" applyAlignment="1">
      <alignment horizontal="center" vertical="center" wrapText="1"/>
    </xf>
    <xf numFmtId="3" fontId="8" fillId="0" borderId="36" xfId="1" applyNumberFormat="1" applyFont="1" applyFill="1" applyBorder="1" applyAlignment="1">
      <alignment horizontal="right" vertical="center" wrapText="1"/>
    </xf>
    <xf numFmtId="0" fontId="9" fillId="0" borderId="37" xfId="1" applyFont="1" applyFill="1" applyBorder="1" applyAlignment="1">
      <alignment horizontal="left" vertical="center" wrapText="1"/>
    </xf>
    <xf numFmtId="0" fontId="3" fillId="0" borderId="38" xfId="1" applyFont="1" applyFill="1" applyBorder="1" applyAlignment="1">
      <alignment horizontal="center" vertical="center"/>
    </xf>
    <xf numFmtId="0" fontId="3" fillId="0" borderId="39" xfId="1" applyFont="1" applyFill="1" applyBorder="1" applyAlignment="1">
      <alignment horizontal="center" vertical="center"/>
    </xf>
    <xf numFmtId="0" fontId="12" fillId="0" borderId="37" xfId="1" applyFont="1" applyFill="1" applyBorder="1" applyAlignment="1">
      <alignment horizontal="left" vertical="center" wrapText="1"/>
    </xf>
    <xf numFmtId="0" fontId="7" fillId="0" borderId="40" xfId="1" applyFont="1" applyFill="1" applyBorder="1" applyAlignment="1">
      <alignment horizontal="center" vertical="top"/>
    </xf>
    <xf numFmtId="0" fontId="7" fillId="0" borderId="25" xfId="1" applyFont="1" applyFill="1" applyBorder="1" applyAlignment="1">
      <alignment horizontal="center" vertical="center" wrapText="1"/>
    </xf>
    <xf numFmtId="0" fontId="7" fillId="0" borderId="35" xfId="1" applyFont="1" applyFill="1" applyBorder="1" applyAlignment="1">
      <alignment horizontal="center" vertical="top"/>
    </xf>
    <xf numFmtId="0" fontId="0" fillId="0" borderId="41" xfId="0" applyBorder="1"/>
    <xf numFmtId="0" fontId="3" fillId="0" borderId="42" xfId="1" applyFont="1" applyFill="1" applyBorder="1" applyAlignment="1">
      <alignment horizontal="center"/>
    </xf>
    <xf numFmtId="0" fontId="3" fillId="0" borderId="42" xfId="1" applyFont="1" applyFill="1" applyBorder="1" applyAlignment="1">
      <alignment horizontal="center" wrapText="1"/>
    </xf>
    <xf numFmtId="0" fontId="3" fillId="0" borderId="42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10" fillId="0" borderId="42" xfId="1" applyFont="1" applyFill="1" applyBorder="1" applyAlignment="1">
      <alignment horizontal="center" vertical="center" wrapText="1"/>
    </xf>
    <xf numFmtId="0" fontId="10" fillId="0" borderId="43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44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left" vertical="center" wrapText="1"/>
    </xf>
    <xf numFmtId="3" fontId="8" fillId="0" borderId="16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18" fillId="0" borderId="0" xfId="0" applyFont="1"/>
    <xf numFmtId="0" fontId="12" fillId="0" borderId="0" xfId="1" applyFont="1" applyFill="1" applyBorder="1" applyAlignment="1">
      <alignment horizontal="center" vertical="top"/>
    </xf>
    <xf numFmtId="0" fontId="8" fillId="0" borderId="19" xfId="1" applyFont="1" applyFill="1" applyBorder="1" applyAlignment="1">
      <alignment horizontal="left" vertical="center" wrapText="1"/>
    </xf>
    <xf numFmtId="3" fontId="20" fillId="0" borderId="7" xfId="1" applyNumberFormat="1" applyFont="1" applyFill="1" applyBorder="1" applyAlignment="1">
      <alignment horizontal="right" vertical="center" wrapText="1"/>
    </xf>
    <xf numFmtId="3" fontId="20" fillId="0" borderId="9" xfId="1" applyNumberFormat="1" applyFont="1" applyFill="1" applyBorder="1" applyAlignment="1">
      <alignment horizontal="right" vertical="center" wrapText="1"/>
    </xf>
    <xf numFmtId="3" fontId="12" fillId="0" borderId="16" xfId="1" applyNumberFormat="1" applyFont="1" applyFill="1" applyBorder="1" applyAlignment="1">
      <alignment horizontal="right" vertical="center" wrapText="1"/>
    </xf>
    <xf numFmtId="3" fontId="8" fillId="0" borderId="14" xfId="1" applyNumberFormat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3" fillId="0" borderId="45" xfId="1" applyFont="1" applyFill="1" applyBorder="1" applyAlignment="1">
      <alignment horizontal="center" vertical="center"/>
    </xf>
    <xf numFmtId="0" fontId="8" fillId="0" borderId="46" xfId="1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vertical="center" wrapText="1"/>
    </xf>
    <xf numFmtId="0" fontId="10" fillId="0" borderId="47" xfId="1" applyFont="1" applyFill="1" applyBorder="1" applyAlignment="1">
      <alignment vertical="center" wrapText="1"/>
    </xf>
    <xf numFmtId="3" fontId="12" fillId="0" borderId="17" xfId="1" applyNumberFormat="1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 wrapText="1"/>
    </xf>
    <xf numFmtId="3" fontId="10" fillId="0" borderId="0" xfId="1" applyNumberFormat="1" applyFont="1" applyFill="1" applyBorder="1" applyAlignment="1">
      <alignment horizontal="right" vertical="center" wrapText="1"/>
    </xf>
    <xf numFmtId="3" fontId="8" fillId="0" borderId="0" xfId="1" applyNumberFormat="1" applyFont="1" applyFill="1" applyBorder="1" applyAlignment="1">
      <alignment horizontal="right" vertical="center" wrapText="1"/>
    </xf>
    <xf numFmtId="3" fontId="8" fillId="0" borderId="0" xfId="1" applyNumberFormat="1" applyFont="1" applyFill="1" applyBorder="1" applyAlignment="1">
      <alignment horizontal="center" vertical="center" wrapText="1"/>
    </xf>
    <xf numFmtId="0" fontId="12" fillId="0" borderId="20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center" vertical="center"/>
    </xf>
    <xf numFmtId="0" fontId="8" fillId="0" borderId="44" xfId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3" fontId="9" fillId="0" borderId="5" xfId="1" applyNumberFormat="1" applyFont="1" applyFill="1" applyBorder="1" applyAlignment="1">
      <alignment horizontal="right" vertical="center" wrapText="1"/>
    </xf>
    <xf numFmtId="0" fontId="8" fillId="0" borderId="48" xfId="0" applyFont="1" applyFill="1" applyBorder="1" applyAlignment="1">
      <alignment vertical="center" wrapText="1"/>
    </xf>
    <xf numFmtId="0" fontId="3" fillId="0" borderId="40" xfId="1" applyFont="1" applyFill="1" applyBorder="1" applyAlignment="1">
      <alignment horizontal="center"/>
    </xf>
    <xf numFmtId="3" fontId="10" fillId="0" borderId="8" xfId="1" applyNumberFormat="1" applyFont="1" applyFill="1" applyBorder="1" applyAlignment="1">
      <alignment vertical="center" wrapText="1"/>
    </xf>
    <xf numFmtId="0" fontId="13" fillId="0" borderId="16" xfId="0" applyFont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vertical="center" wrapText="1"/>
    </xf>
    <xf numFmtId="0" fontId="8" fillId="0" borderId="48" xfId="1" applyFont="1" applyFill="1" applyBorder="1" applyAlignment="1">
      <alignment horizontal="left" vertical="center" wrapText="1"/>
    </xf>
    <xf numFmtId="0" fontId="5" fillId="0" borderId="8" xfId="0" applyFont="1" applyBorder="1"/>
    <xf numFmtId="0" fontId="12" fillId="0" borderId="7" xfId="1" applyFont="1" applyFill="1" applyBorder="1" applyAlignment="1">
      <alignment horizontal="center" vertical="top"/>
    </xf>
    <xf numFmtId="4" fontId="17" fillId="0" borderId="0" xfId="0" applyNumberFormat="1" applyFont="1" applyBorder="1"/>
    <xf numFmtId="0" fontId="8" fillId="0" borderId="44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  <xf numFmtId="0" fontId="10" fillId="0" borderId="46" xfId="0" applyFont="1" applyFill="1" applyBorder="1" applyAlignment="1">
      <alignment horizontal="center" vertical="center" wrapText="1"/>
    </xf>
    <xf numFmtId="0" fontId="3" fillId="0" borderId="50" xfId="1" applyFont="1" applyFill="1" applyBorder="1" applyAlignment="1">
      <alignment horizontal="center" vertical="center"/>
    </xf>
    <xf numFmtId="0" fontId="3" fillId="0" borderId="51" xfId="1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 wrapText="1"/>
    </xf>
    <xf numFmtId="0" fontId="8" fillId="0" borderId="52" xfId="1" applyFont="1" applyFill="1" applyBorder="1" applyAlignment="1">
      <alignment horizontal="center" vertical="top"/>
    </xf>
    <xf numFmtId="0" fontId="8" fillId="0" borderId="42" xfId="1" applyFont="1" applyFill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left" wrapText="1"/>
    </xf>
    <xf numFmtId="0" fontId="12" fillId="0" borderId="16" xfId="1" applyFont="1" applyFill="1" applyBorder="1" applyAlignment="1">
      <alignment horizontal="center"/>
    </xf>
    <xf numFmtId="0" fontId="12" fillId="0" borderId="16" xfId="1" applyFont="1" applyFill="1" applyBorder="1" applyAlignment="1">
      <alignment horizontal="center" wrapText="1"/>
    </xf>
    <xf numFmtId="3" fontId="13" fillId="0" borderId="16" xfId="1" applyNumberFormat="1" applyFont="1" applyFill="1" applyBorder="1" applyAlignment="1">
      <alignment horizontal="right" wrapText="1"/>
    </xf>
    <xf numFmtId="3" fontId="9" fillId="0" borderId="16" xfId="1" applyNumberFormat="1" applyFont="1" applyFill="1" applyBorder="1" applyAlignment="1">
      <alignment horizontal="right" wrapText="1"/>
    </xf>
    <xf numFmtId="3" fontId="10" fillId="0" borderId="16" xfId="1" applyNumberFormat="1" applyFont="1" applyFill="1" applyBorder="1" applyAlignment="1">
      <alignment horizontal="right" wrapText="1"/>
    </xf>
    <xf numFmtId="3" fontId="10" fillId="0" borderId="17" xfId="1" applyNumberFormat="1" applyFont="1" applyFill="1" applyBorder="1" applyAlignment="1">
      <alignment horizontal="right" wrapText="1"/>
    </xf>
    <xf numFmtId="0" fontId="13" fillId="0" borderId="20" xfId="0" applyFont="1" applyBorder="1" applyAlignment="1">
      <alignment horizontal="center" vertical="center"/>
    </xf>
    <xf numFmtId="0" fontId="8" fillId="0" borderId="53" xfId="1" applyFont="1" applyFill="1" applyBorder="1" applyAlignment="1">
      <alignment horizontal="left" vertical="center" wrapText="1"/>
    </xf>
    <xf numFmtId="0" fontId="8" fillId="0" borderId="42" xfId="1" applyFont="1" applyFill="1" applyBorder="1" applyAlignment="1">
      <alignment horizontal="center" vertical="top"/>
    </xf>
    <xf numFmtId="0" fontId="8" fillId="0" borderId="42" xfId="1" applyFont="1" applyFill="1" applyBorder="1" applyAlignment="1">
      <alignment horizontal="center" vertical="center"/>
    </xf>
    <xf numFmtId="3" fontId="10" fillId="0" borderId="42" xfId="1" applyNumberFormat="1" applyFont="1" applyFill="1" applyBorder="1" applyAlignment="1">
      <alignment horizontal="right" vertical="center" wrapText="1"/>
    </xf>
    <xf numFmtId="3" fontId="8" fillId="0" borderId="42" xfId="1" applyNumberFormat="1" applyFont="1" applyFill="1" applyBorder="1" applyAlignment="1">
      <alignment horizontal="right" vertical="center" wrapText="1"/>
    </xf>
    <xf numFmtId="3" fontId="8" fillId="0" borderId="43" xfId="1" applyNumberFormat="1" applyFont="1" applyFill="1" applyBorder="1" applyAlignment="1">
      <alignment horizontal="right" vertical="center" wrapText="1"/>
    </xf>
    <xf numFmtId="0" fontId="3" fillId="0" borderId="54" xfId="1" applyFont="1" applyBorder="1" applyAlignment="1">
      <alignment horizontal="centerContinuous"/>
    </xf>
    <xf numFmtId="0" fontId="3" fillId="0" borderId="50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/>
    </xf>
    <xf numFmtId="0" fontId="4" fillId="0" borderId="54" xfId="1" applyFont="1" applyFill="1" applyBorder="1" applyAlignment="1">
      <alignment horizontal="center" vertical="top"/>
    </xf>
    <xf numFmtId="0" fontId="3" fillId="0" borderId="51" xfId="1" applyFont="1" applyFill="1" applyBorder="1" applyAlignment="1">
      <alignment horizontal="center" vertical="top"/>
    </xf>
    <xf numFmtId="0" fontId="8" fillId="0" borderId="44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3" fontId="10" fillId="0" borderId="1" xfId="1" applyNumberFormat="1" applyFont="1" applyFill="1" applyBorder="1" applyAlignment="1">
      <alignment horizontal="right" vertical="center" wrapText="1"/>
    </xf>
    <xf numFmtId="3" fontId="9" fillId="0" borderId="1" xfId="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5" fillId="0" borderId="0" xfId="0" applyFont="1" applyAlignment="1"/>
    <xf numFmtId="0" fontId="0" fillId="0" borderId="0" xfId="0" applyAlignment="1"/>
  </cellXfs>
  <cellStyles count="2">
    <cellStyle name="Normalny" xfId="0" builtinId="0"/>
    <cellStyle name="Normalny_Arkusz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8"/>
  <sheetViews>
    <sheetView tabSelected="1" topLeftCell="A10" workbookViewId="0">
      <selection activeCell="Q38" sqref="Q38"/>
    </sheetView>
  </sheetViews>
  <sheetFormatPr defaultRowHeight="12.75"/>
  <cols>
    <col min="1" max="1" width="3.5703125" customWidth="1"/>
    <col min="2" max="2" width="47.5703125" customWidth="1"/>
    <col min="3" max="3" width="6.7109375" customWidth="1"/>
    <col min="4" max="4" width="8.85546875" customWidth="1"/>
    <col min="5" max="5" width="11.140625" customWidth="1"/>
    <col min="6" max="6" width="8.7109375" customWidth="1"/>
    <col min="7" max="7" width="10" customWidth="1"/>
    <col min="8" max="8" width="10.7109375" customWidth="1"/>
    <col min="9" max="9" width="9.42578125" customWidth="1"/>
    <col min="10" max="10" width="8.5703125" customWidth="1"/>
    <col min="11" max="11" width="7.42578125" customWidth="1"/>
    <col min="12" max="12" width="10.7109375" bestFit="1" customWidth="1"/>
  </cols>
  <sheetData>
    <row r="1" spans="1:13">
      <c r="J1" s="206"/>
      <c r="K1" s="207"/>
    </row>
    <row r="2" spans="1:13" ht="82.5" customHeight="1" thickBot="1">
      <c r="B2" s="1" t="s">
        <v>45</v>
      </c>
      <c r="C2" s="1"/>
      <c r="D2" s="1"/>
      <c r="E2" s="1"/>
      <c r="F2" s="1"/>
      <c r="I2" s="205" t="s">
        <v>87</v>
      </c>
      <c r="J2" s="205"/>
      <c r="K2" s="205"/>
    </row>
    <row r="3" spans="1:13" ht="14.25" customHeight="1" thickBot="1">
      <c r="A3" s="195"/>
      <c r="B3" s="73"/>
      <c r="C3" s="25"/>
      <c r="D3" s="26"/>
      <c r="E3" s="27"/>
      <c r="F3" s="27"/>
      <c r="G3" s="86" t="s">
        <v>0</v>
      </c>
      <c r="H3" s="87"/>
      <c r="I3" s="87"/>
      <c r="J3" s="87"/>
      <c r="K3" s="88"/>
    </row>
    <row r="4" spans="1:13" ht="23.25" customHeight="1">
      <c r="A4" s="196" t="s">
        <v>1</v>
      </c>
      <c r="B4" s="89"/>
      <c r="C4" s="90" t="s">
        <v>2</v>
      </c>
      <c r="D4" s="90"/>
      <c r="E4" s="91" t="s">
        <v>3</v>
      </c>
      <c r="F4" s="91" t="s">
        <v>4</v>
      </c>
      <c r="G4" s="92" t="s">
        <v>74</v>
      </c>
      <c r="H4" s="93"/>
      <c r="I4" s="94"/>
      <c r="J4" s="94"/>
      <c r="K4" s="95"/>
    </row>
    <row r="5" spans="1:13">
      <c r="A5" s="197"/>
      <c r="B5" s="74"/>
      <c r="C5" s="2"/>
      <c r="D5" s="2"/>
      <c r="E5" s="2"/>
      <c r="F5" s="2"/>
      <c r="G5" s="3" t="s">
        <v>5</v>
      </c>
      <c r="H5" s="4"/>
      <c r="I5" s="5"/>
      <c r="J5" s="5"/>
      <c r="K5" s="28"/>
    </row>
    <row r="6" spans="1:13">
      <c r="A6" s="197"/>
      <c r="B6" s="74"/>
      <c r="C6" s="6" t="s">
        <v>6</v>
      </c>
      <c r="D6" s="6" t="s">
        <v>7</v>
      </c>
      <c r="E6" s="2"/>
      <c r="F6" s="2"/>
      <c r="G6" s="7"/>
      <c r="H6" s="8"/>
      <c r="I6" s="9" t="s">
        <v>8</v>
      </c>
      <c r="J6" s="10"/>
      <c r="K6" s="29"/>
      <c r="L6" s="133"/>
    </row>
    <row r="7" spans="1:13" ht="38.25" customHeight="1" thickBot="1">
      <c r="A7" s="198"/>
      <c r="B7" s="116"/>
      <c r="C7" s="117"/>
      <c r="D7" s="117"/>
      <c r="E7" s="118"/>
      <c r="F7" s="119"/>
      <c r="G7" s="120"/>
      <c r="H7" s="119" t="s">
        <v>9</v>
      </c>
      <c r="I7" s="121" t="s">
        <v>10</v>
      </c>
      <c r="J7" s="121" t="s">
        <v>11</v>
      </c>
      <c r="K7" s="122" t="s">
        <v>12</v>
      </c>
      <c r="L7" s="133"/>
    </row>
    <row r="8" spans="1:13" ht="13.5" thickBot="1">
      <c r="A8" s="115">
        <v>1</v>
      </c>
      <c r="B8" s="114">
        <v>2</v>
      </c>
      <c r="C8" s="113">
        <v>3</v>
      </c>
      <c r="D8" s="114">
        <v>4</v>
      </c>
      <c r="E8" s="113">
        <v>5</v>
      </c>
      <c r="F8" s="114">
        <v>6</v>
      </c>
      <c r="G8" s="113">
        <v>7</v>
      </c>
      <c r="H8" s="114">
        <v>8</v>
      </c>
      <c r="I8" s="113">
        <v>9</v>
      </c>
      <c r="J8" s="114">
        <v>10</v>
      </c>
      <c r="K8" s="115">
        <v>11</v>
      </c>
      <c r="L8" s="133"/>
    </row>
    <row r="9" spans="1:13" ht="13.5" thickBot="1">
      <c r="A9" s="199"/>
      <c r="B9" s="75" t="s">
        <v>13</v>
      </c>
      <c r="C9" s="41">
        <v>600</v>
      </c>
      <c r="D9" s="41"/>
      <c r="E9" s="42"/>
      <c r="F9" s="43"/>
      <c r="G9" s="44">
        <f>SUM(H9:K9)</f>
        <v>5035000</v>
      </c>
      <c r="H9" s="44">
        <f>SUM(H10:H17)</f>
        <v>3403390</v>
      </c>
      <c r="I9" s="44">
        <f>SUM(I10:I17)</f>
        <v>1631610</v>
      </c>
      <c r="J9" s="44">
        <f>SUM(J10:J17)</f>
        <v>0</v>
      </c>
      <c r="K9" s="50">
        <f>SUM(K10:K17)</f>
        <v>0</v>
      </c>
      <c r="L9" s="133"/>
    </row>
    <row r="10" spans="1:13" ht="48.75" customHeight="1">
      <c r="A10" s="110" t="s">
        <v>19</v>
      </c>
      <c r="B10" s="130" t="s">
        <v>46</v>
      </c>
      <c r="C10" s="17"/>
      <c r="D10" s="22">
        <v>60013</v>
      </c>
      <c r="E10" s="11" t="s">
        <v>14</v>
      </c>
      <c r="F10" s="52">
        <v>2018</v>
      </c>
      <c r="G10" s="40">
        <f t="shared" ref="G10:G17" si="0">SUM(H10:K10)</f>
        <v>435000</v>
      </c>
      <c r="H10" s="14">
        <v>435000</v>
      </c>
      <c r="I10" s="14"/>
      <c r="J10" s="13"/>
      <c r="K10" s="24"/>
      <c r="L10" s="82"/>
    </row>
    <row r="11" spans="1:13" ht="43.5" customHeight="1">
      <c r="A11" s="110" t="s">
        <v>21</v>
      </c>
      <c r="B11" s="130" t="s">
        <v>47</v>
      </c>
      <c r="C11" s="17"/>
      <c r="D11" s="22">
        <v>60013</v>
      </c>
      <c r="E11" s="11" t="s">
        <v>14</v>
      </c>
      <c r="F11" s="52">
        <v>2018</v>
      </c>
      <c r="G11" s="40">
        <f t="shared" si="0"/>
        <v>100000</v>
      </c>
      <c r="H11" s="14">
        <v>100000</v>
      </c>
      <c r="I11" s="14"/>
      <c r="J11" s="13"/>
      <c r="K11" s="24"/>
      <c r="L11" s="82"/>
    </row>
    <row r="12" spans="1:13" ht="49.5" customHeight="1">
      <c r="A12" s="110" t="s">
        <v>22</v>
      </c>
      <c r="B12" s="143" t="s">
        <v>83</v>
      </c>
      <c r="C12" s="17"/>
      <c r="D12" s="22">
        <v>60013</v>
      </c>
      <c r="E12" s="11" t="s">
        <v>14</v>
      </c>
      <c r="F12" s="52">
        <v>2018</v>
      </c>
      <c r="G12" s="40">
        <f>SUM(H12:K12)</f>
        <v>70000</v>
      </c>
      <c r="H12" s="14">
        <v>70000</v>
      </c>
      <c r="I12" s="14"/>
      <c r="J12" s="13"/>
      <c r="K12" s="24"/>
      <c r="L12" s="82"/>
    </row>
    <row r="13" spans="1:13" ht="43.5" customHeight="1">
      <c r="A13" s="110" t="s">
        <v>23</v>
      </c>
      <c r="B13" s="130" t="s">
        <v>48</v>
      </c>
      <c r="C13" s="18"/>
      <c r="D13" s="124">
        <v>60014</v>
      </c>
      <c r="E13" s="11" t="s">
        <v>15</v>
      </c>
      <c r="F13" s="52">
        <v>2018</v>
      </c>
      <c r="G13" s="16">
        <f t="shared" si="0"/>
        <v>150000</v>
      </c>
      <c r="H13" s="19">
        <v>150000</v>
      </c>
      <c r="I13" s="14"/>
      <c r="J13" s="13"/>
      <c r="K13" s="24"/>
      <c r="L13" s="82"/>
    </row>
    <row r="14" spans="1:13" ht="23.25" customHeight="1">
      <c r="A14" s="110" t="s">
        <v>30</v>
      </c>
      <c r="B14" s="130" t="s">
        <v>35</v>
      </c>
      <c r="C14" s="12"/>
      <c r="D14" s="22">
        <v>60016</v>
      </c>
      <c r="E14" s="11" t="s">
        <v>16</v>
      </c>
      <c r="F14" s="11" t="s">
        <v>49</v>
      </c>
      <c r="G14" s="16">
        <f t="shared" si="0"/>
        <v>3200000</v>
      </c>
      <c r="H14" s="14">
        <v>1568390</v>
      </c>
      <c r="I14" s="14">
        <v>1631610</v>
      </c>
      <c r="J14" s="136"/>
      <c r="K14" s="137"/>
      <c r="L14" s="82"/>
    </row>
    <row r="15" spans="1:13" ht="23.25" customHeight="1">
      <c r="A15" s="110" t="s">
        <v>40</v>
      </c>
      <c r="B15" s="83" t="s">
        <v>37</v>
      </c>
      <c r="C15" s="12"/>
      <c r="D15" s="22">
        <v>60016</v>
      </c>
      <c r="E15" s="11" t="s">
        <v>16</v>
      </c>
      <c r="F15" s="11">
        <v>2018</v>
      </c>
      <c r="G15" s="16">
        <f t="shared" si="0"/>
        <v>150000</v>
      </c>
      <c r="H15" s="14">
        <v>150000</v>
      </c>
      <c r="I15" s="14"/>
      <c r="J15" s="14"/>
      <c r="K15" s="24"/>
      <c r="L15" s="82"/>
      <c r="M15" s="79"/>
    </row>
    <row r="16" spans="1:13" ht="21.75" customHeight="1" thickBot="1">
      <c r="A16" s="142" t="s">
        <v>28</v>
      </c>
      <c r="B16" s="189" t="s">
        <v>29</v>
      </c>
      <c r="C16" s="96"/>
      <c r="D16" s="105">
        <v>60016</v>
      </c>
      <c r="E16" s="97" t="s">
        <v>16</v>
      </c>
      <c r="F16" s="97">
        <v>2018</v>
      </c>
      <c r="G16" s="98">
        <f t="shared" si="0"/>
        <v>430000</v>
      </c>
      <c r="H16" s="99">
        <v>430000</v>
      </c>
      <c r="I16" s="99"/>
      <c r="J16" s="99"/>
      <c r="K16" s="108"/>
      <c r="L16" s="82"/>
    </row>
    <row r="17" spans="1:14" ht="20.25" customHeight="1" thickBot="1">
      <c r="A17" s="177" t="s">
        <v>82</v>
      </c>
      <c r="B17" s="189" t="s">
        <v>38</v>
      </c>
      <c r="C17" s="190"/>
      <c r="D17" s="191">
        <v>60016</v>
      </c>
      <c r="E17" s="180" t="s">
        <v>16</v>
      </c>
      <c r="F17" s="180">
        <v>2018</v>
      </c>
      <c r="G17" s="192">
        <f t="shared" si="0"/>
        <v>500000</v>
      </c>
      <c r="H17" s="193">
        <v>500000</v>
      </c>
      <c r="I17" s="193"/>
      <c r="J17" s="193"/>
      <c r="K17" s="194"/>
      <c r="L17" s="82"/>
    </row>
    <row r="18" spans="1:14" ht="10.5" customHeight="1" thickBot="1">
      <c r="A18" s="148"/>
      <c r="B18" s="84"/>
      <c r="C18" s="149"/>
      <c r="D18" s="150"/>
      <c r="E18" s="151"/>
      <c r="F18" s="151"/>
      <c r="G18" s="152"/>
      <c r="H18" s="153"/>
      <c r="I18" s="153"/>
      <c r="J18" s="153"/>
      <c r="K18" s="153"/>
      <c r="L18" s="82"/>
    </row>
    <row r="19" spans="1:14" ht="19.5" customHeight="1" thickBot="1">
      <c r="A19" s="100"/>
      <c r="B19" s="181" t="s">
        <v>17</v>
      </c>
      <c r="C19" s="182">
        <v>700</v>
      </c>
      <c r="D19" s="182"/>
      <c r="E19" s="183"/>
      <c r="F19" s="183"/>
      <c r="G19" s="184">
        <f>SUM(H19:K19)</f>
        <v>350000</v>
      </c>
      <c r="H19" s="185">
        <f>+H20</f>
        <v>350000</v>
      </c>
      <c r="I19" s="186">
        <f>+I20</f>
        <v>0</v>
      </c>
      <c r="J19" s="186">
        <f>+J20</f>
        <v>0</v>
      </c>
      <c r="K19" s="187">
        <f>+K20</f>
        <v>0</v>
      </c>
      <c r="L19" s="172"/>
    </row>
    <row r="20" spans="1:14" ht="18.75" customHeight="1" thickBot="1">
      <c r="A20" s="85">
        <v>1</v>
      </c>
      <c r="B20" s="76" t="s">
        <v>18</v>
      </c>
      <c r="C20" s="60"/>
      <c r="D20" s="125">
        <v>70005</v>
      </c>
      <c r="E20" s="126" t="s">
        <v>16</v>
      </c>
      <c r="F20" s="61">
        <v>2018</v>
      </c>
      <c r="G20" s="62">
        <f>SUM(H20:K20)</f>
        <v>350000</v>
      </c>
      <c r="H20" s="63">
        <v>350000</v>
      </c>
      <c r="I20" s="64"/>
      <c r="J20" s="64"/>
      <c r="K20" s="65"/>
      <c r="L20" s="172"/>
    </row>
    <row r="21" spans="1:14" ht="20.25" customHeight="1" thickBot="1">
      <c r="A21" s="101"/>
      <c r="B21" s="77" t="s">
        <v>31</v>
      </c>
      <c r="C21" s="54">
        <v>710</v>
      </c>
      <c r="D21" s="127"/>
      <c r="E21" s="128"/>
      <c r="F21" s="57">
        <v>2018</v>
      </c>
      <c r="G21" s="58">
        <f>+G22</f>
        <v>120000</v>
      </c>
      <c r="H21" s="58">
        <f>+H22</f>
        <v>120000</v>
      </c>
      <c r="I21" s="58">
        <f>+I22</f>
        <v>0</v>
      </c>
      <c r="J21" s="58">
        <f>+J22</f>
        <v>0</v>
      </c>
      <c r="K21" s="147">
        <f>+K22</f>
        <v>0</v>
      </c>
      <c r="L21" s="172"/>
    </row>
    <row r="22" spans="1:14" ht="21" customHeight="1" thickBot="1">
      <c r="A22" s="102" t="s">
        <v>19</v>
      </c>
      <c r="B22" s="135" t="s">
        <v>50</v>
      </c>
      <c r="C22" s="54"/>
      <c r="D22" s="127">
        <v>71035</v>
      </c>
      <c r="E22" s="128" t="s">
        <v>16</v>
      </c>
      <c r="F22" s="57">
        <v>2018</v>
      </c>
      <c r="G22" s="59">
        <f>SUM(H22:K22)</f>
        <v>120000</v>
      </c>
      <c r="H22" s="59">
        <v>120000</v>
      </c>
      <c r="I22" s="69"/>
      <c r="J22" s="69"/>
      <c r="K22" s="50"/>
      <c r="L22" s="172"/>
      <c r="M22" s="79"/>
      <c r="N22" s="79"/>
    </row>
    <row r="23" spans="1:14" ht="19.5" customHeight="1" thickBot="1">
      <c r="A23" s="102"/>
      <c r="B23" s="77" t="s">
        <v>42</v>
      </c>
      <c r="C23" s="54">
        <v>750</v>
      </c>
      <c r="D23" s="127"/>
      <c r="E23" s="128"/>
      <c r="F23" s="57">
        <v>2018</v>
      </c>
      <c r="G23" s="58">
        <f>+G24</f>
        <v>20200</v>
      </c>
      <c r="H23" s="58">
        <f>+H24</f>
        <v>20200</v>
      </c>
      <c r="I23" s="59"/>
      <c r="J23" s="59"/>
      <c r="K23" s="46"/>
      <c r="L23" s="172"/>
      <c r="M23" s="79"/>
      <c r="N23" s="79"/>
    </row>
    <row r="24" spans="1:14" ht="18.75" customHeight="1" thickBot="1">
      <c r="A24" s="85" t="s">
        <v>19</v>
      </c>
      <c r="B24" s="157" t="s">
        <v>32</v>
      </c>
      <c r="C24" s="134"/>
      <c r="D24" s="125">
        <v>75023</v>
      </c>
      <c r="E24" s="126" t="s">
        <v>16</v>
      </c>
      <c r="F24" s="61">
        <v>2018</v>
      </c>
      <c r="G24" s="63">
        <f>SUM(K24,J24,I24,H24)</f>
        <v>20200</v>
      </c>
      <c r="H24" s="63">
        <v>20200</v>
      </c>
      <c r="I24" s="64"/>
      <c r="J24" s="64"/>
      <c r="K24" s="65"/>
      <c r="L24" s="172"/>
    </row>
    <row r="25" spans="1:14" ht="18" customHeight="1" thickBot="1">
      <c r="A25" s="156"/>
      <c r="B25" s="103" t="s">
        <v>20</v>
      </c>
      <c r="C25" s="188">
        <v>754</v>
      </c>
      <c r="D25" s="129"/>
      <c r="E25" s="43"/>
      <c r="F25" s="57">
        <v>2018</v>
      </c>
      <c r="G25" s="44">
        <f>SUM(H25:K25)</f>
        <v>20000</v>
      </c>
      <c r="H25" s="44">
        <f>SUM(H26:H26)</f>
        <v>20000</v>
      </c>
      <c r="I25" s="44">
        <v>0</v>
      </c>
      <c r="J25" s="44">
        <v>0</v>
      </c>
      <c r="K25" s="50">
        <v>0</v>
      </c>
      <c r="L25" s="172"/>
    </row>
    <row r="26" spans="1:14" ht="19.5" customHeight="1" thickBot="1">
      <c r="A26" s="110" t="s">
        <v>19</v>
      </c>
      <c r="B26" s="143" t="s">
        <v>32</v>
      </c>
      <c r="C26" s="47"/>
      <c r="D26" s="123">
        <v>75412</v>
      </c>
      <c r="E26" s="126" t="s">
        <v>16</v>
      </c>
      <c r="F26" s="36">
        <v>2018</v>
      </c>
      <c r="G26" s="48">
        <f t="shared" ref="G26:G31" si="1">SUM(K26,J26,I26,H26)</f>
        <v>20000</v>
      </c>
      <c r="H26" s="37">
        <v>20000</v>
      </c>
      <c r="I26" s="160"/>
      <c r="J26" s="160"/>
      <c r="K26" s="49"/>
      <c r="L26" s="172"/>
    </row>
    <row r="27" spans="1:14" ht="12.75" customHeight="1" thickBot="1">
      <c r="A27" s="102"/>
      <c r="B27" s="112" t="s">
        <v>36</v>
      </c>
      <c r="C27" s="164">
        <v>801</v>
      </c>
      <c r="D27" s="55"/>
      <c r="E27" s="56"/>
      <c r="F27" s="57"/>
      <c r="G27" s="44">
        <f t="shared" si="1"/>
        <v>1103740</v>
      </c>
      <c r="H27" s="44">
        <f>SUM(H28:H31)</f>
        <v>186106</v>
      </c>
      <c r="I27" s="44">
        <f>SUM(I28:I30)</f>
        <v>917634</v>
      </c>
      <c r="J27" s="44">
        <f>SUM(J28:J30)</f>
        <v>0</v>
      </c>
      <c r="K27" s="50">
        <f>SUM(K28:K30)</f>
        <v>0</v>
      </c>
      <c r="L27" s="172"/>
    </row>
    <row r="28" spans="1:14" ht="21.75" customHeight="1">
      <c r="A28" s="111" t="s">
        <v>19</v>
      </c>
      <c r="B28" s="161" t="s">
        <v>54</v>
      </c>
      <c r="C28" s="66"/>
      <c r="D28" s="67">
        <v>80101</v>
      </c>
      <c r="E28" s="20" t="s">
        <v>41</v>
      </c>
      <c r="F28" s="20">
        <v>2018</v>
      </c>
      <c r="G28" s="40">
        <f t="shared" si="1"/>
        <v>283000</v>
      </c>
      <c r="H28" s="163">
        <v>43932</v>
      </c>
      <c r="I28" s="40">
        <v>239068</v>
      </c>
      <c r="J28" s="30"/>
      <c r="K28" s="53"/>
      <c r="L28" s="172"/>
    </row>
    <row r="29" spans="1:14" ht="18" customHeight="1">
      <c r="A29" s="110" t="s">
        <v>21</v>
      </c>
      <c r="B29" s="144" t="s">
        <v>56</v>
      </c>
      <c r="C29" s="21"/>
      <c r="D29" s="22">
        <v>80104</v>
      </c>
      <c r="E29" s="11" t="s">
        <v>55</v>
      </c>
      <c r="F29" s="20">
        <v>2018</v>
      </c>
      <c r="G29" s="16">
        <f t="shared" si="1"/>
        <v>416000</v>
      </c>
      <c r="H29" s="16">
        <v>64198</v>
      </c>
      <c r="I29" s="16">
        <v>351802</v>
      </c>
      <c r="J29" s="15"/>
      <c r="K29" s="23"/>
      <c r="L29" s="172"/>
    </row>
    <row r="30" spans="1:14" ht="18" customHeight="1">
      <c r="A30" s="111" t="s">
        <v>22</v>
      </c>
      <c r="B30" s="144" t="s">
        <v>57</v>
      </c>
      <c r="C30" s="21"/>
      <c r="D30" s="22">
        <v>80104</v>
      </c>
      <c r="E30" s="11" t="s">
        <v>44</v>
      </c>
      <c r="F30" s="20">
        <v>2018</v>
      </c>
      <c r="G30" s="16">
        <f t="shared" si="1"/>
        <v>386000</v>
      </c>
      <c r="H30" s="16">
        <v>59236</v>
      </c>
      <c r="I30" s="16">
        <v>326764</v>
      </c>
      <c r="J30" s="15"/>
      <c r="K30" s="23"/>
      <c r="L30" s="172"/>
    </row>
    <row r="31" spans="1:14" ht="18" customHeight="1" thickBot="1">
      <c r="A31" s="110" t="s">
        <v>23</v>
      </c>
      <c r="B31" s="201" t="s">
        <v>85</v>
      </c>
      <c r="C31" s="202"/>
      <c r="D31" s="125">
        <v>80101</v>
      </c>
      <c r="E31" s="61" t="s">
        <v>86</v>
      </c>
      <c r="F31" s="20">
        <v>2018</v>
      </c>
      <c r="G31" s="16">
        <f t="shared" si="1"/>
        <v>18740</v>
      </c>
      <c r="H31" s="203">
        <v>18740</v>
      </c>
      <c r="I31" s="203"/>
      <c r="J31" s="204"/>
      <c r="K31" s="65"/>
      <c r="L31" s="172"/>
    </row>
    <row r="32" spans="1:14" ht="18" customHeight="1" thickBot="1">
      <c r="A32" s="156"/>
      <c r="B32" s="155" t="s">
        <v>62</v>
      </c>
      <c r="C32" s="68">
        <v>851</v>
      </c>
      <c r="D32" s="127"/>
      <c r="E32" s="57"/>
      <c r="F32" s="57"/>
      <c r="G32" s="44">
        <f>SUM(K32,J32,I32,H32)</f>
        <v>50000</v>
      </c>
      <c r="H32" s="138">
        <f>+H33</f>
        <v>50000</v>
      </c>
      <c r="I32" s="45">
        <f>+I33</f>
        <v>0</v>
      </c>
      <c r="J32" s="45">
        <f>+J33</f>
        <v>0</v>
      </c>
      <c r="K32" s="46">
        <f>+K33</f>
        <v>0</v>
      </c>
      <c r="L32" s="172"/>
    </row>
    <row r="33" spans="1:12" ht="26.25" customHeight="1" thickBot="1">
      <c r="A33" s="102" t="s">
        <v>19</v>
      </c>
      <c r="B33" s="159" t="s">
        <v>63</v>
      </c>
      <c r="C33" s="68"/>
      <c r="D33" s="127">
        <v>85121</v>
      </c>
      <c r="E33" s="57" t="s">
        <v>16</v>
      </c>
      <c r="F33" s="57">
        <v>2018</v>
      </c>
      <c r="G33" s="81">
        <f>SUM(K33,J33,I33,H33)</f>
        <v>50000</v>
      </c>
      <c r="H33" s="45">
        <v>50000</v>
      </c>
      <c r="I33" s="44"/>
      <c r="J33" s="44"/>
      <c r="K33" s="50"/>
      <c r="L33" s="172"/>
    </row>
    <row r="34" spans="1:12" ht="17.25" customHeight="1" thickBot="1">
      <c r="A34" s="101"/>
      <c r="B34" s="75" t="s">
        <v>24</v>
      </c>
      <c r="C34" s="41">
        <v>900</v>
      </c>
      <c r="D34" s="41"/>
      <c r="E34" s="42"/>
      <c r="F34" s="80"/>
      <c r="G34" s="44">
        <f t="shared" ref="G34:G43" si="2">SUM(K34,J34,I34,H34)</f>
        <v>2444993</v>
      </c>
      <c r="H34" s="44">
        <f>SUM(H35:H43)</f>
        <v>2444993</v>
      </c>
      <c r="I34" s="44">
        <f>SUM(I35:I37)</f>
        <v>0</v>
      </c>
      <c r="J34" s="44">
        <f>SUM(J35:J37)</f>
        <v>0</v>
      </c>
      <c r="K34" s="50">
        <f>SUM(K35:K37)</f>
        <v>0</v>
      </c>
      <c r="L34" s="82"/>
    </row>
    <row r="35" spans="1:12" ht="18" customHeight="1">
      <c r="A35" s="176" t="s">
        <v>19</v>
      </c>
      <c r="B35" s="140" t="s">
        <v>51</v>
      </c>
      <c r="C35" s="34"/>
      <c r="D35" s="67">
        <v>90001</v>
      </c>
      <c r="E35" s="20" t="s">
        <v>16</v>
      </c>
      <c r="F35" s="32" t="s">
        <v>59</v>
      </c>
      <c r="G35" s="40">
        <f t="shared" si="2"/>
        <v>313162</v>
      </c>
      <c r="H35" s="31">
        <v>313162</v>
      </c>
      <c r="I35" s="31"/>
      <c r="J35" s="32"/>
      <c r="K35" s="139"/>
      <c r="L35" s="82"/>
    </row>
    <row r="36" spans="1:12" ht="15" customHeight="1">
      <c r="A36" s="110" t="s">
        <v>21</v>
      </c>
      <c r="B36" s="140" t="s">
        <v>52</v>
      </c>
      <c r="C36" s="171"/>
      <c r="D36" s="22">
        <v>90001</v>
      </c>
      <c r="E36" s="11" t="s">
        <v>16</v>
      </c>
      <c r="F36" s="11">
        <v>2018</v>
      </c>
      <c r="G36" s="16">
        <f t="shared" si="2"/>
        <v>1521200</v>
      </c>
      <c r="H36" s="14">
        <v>1521200</v>
      </c>
      <c r="I36" s="136"/>
      <c r="J36" s="136"/>
      <c r="K36" s="137"/>
      <c r="L36" s="82"/>
    </row>
    <row r="37" spans="1:12" ht="20.25" customHeight="1">
      <c r="A37" s="111" t="s">
        <v>22</v>
      </c>
      <c r="B37" s="140" t="s">
        <v>53</v>
      </c>
      <c r="C37" s="12"/>
      <c r="D37" s="22">
        <v>90001</v>
      </c>
      <c r="E37" s="11" t="s">
        <v>16</v>
      </c>
      <c r="F37" s="11">
        <v>2018</v>
      </c>
      <c r="G37" s="16">
        <f t="shared" si="2"/>
        <v>150000</v>
      </c>
      <c r="H37" s="14">
        <v>150000</v>
      </c>
      <c r="I37" s="14"/>
      <c r="J37" s="13"/>
      <c r="K37" s="24"/>
      <c r="L37" s="82"/>
    </row>
    <row r="38" spans="1:12" ht="16.5" customHeight="1">
      <c r="A38" s="110" t="s">
        <v>23</v>
      </c>
      <c r="B38" s="140" t="s">
        <v>81</v>
      </c>
      <c r="C38" s="12"/>
      <c r="D38" s="22">
        <v>90001</v>
      </c>
      <c r="E38" s="11" t="s">
        <v>16</v>
      </c>
      <c r="F38" s="11">
        <v>2018</v>
      </c>
      <c r="G38" s="16">
        <v>185800</v>
      </c>
      <c r="H38" s="14">
        <v>185800</v>
      </c>
      <c r="I38" s="14"/>
      <c r="J38" s="13"/>
      <c r="K38" s="24"/>
      <c r="L38" s="82"/>
    </row>
    <row r="39" spans="1:12" ht="23.25" customHeight="1">
      <c r="A39" s="111" t="s">
        <v>30</v>
      </c>
      <c r="B39" s="141" t="s">
        <v>58</v>
      </c>
      <c r="C39" s="12"/>
      <c r="D39" s="22">
        <v>90004</v>
      </c>
      <c r="E39" s="11" t="s">
        <v>16</v>
      </c>
      <c r="F39" s="11">
        <v>2018</v>
      </c>
      <c r="G39" s="16">
        <f t="shared" si="2"/>
        <v>8231</v>
      </c>
      <c r="H39" s="14">
        <v>8231</v>
      </c>
      <c r="I39" s="14"/>
      <c r="J39" s="13"/>
      <c r="K39" s="24"/>
      <c r="L39" s="82"/>
    </row>
    <row r="40" spans="1:12" ht="23.25" customHeight="1">
      <c r="A40" s="110" t="s">
        <v>40</v>
      </c>
      <c r="B40" s="169" t="s">
        <v>78</v>
      </c>
      <c r="C40" s="170"/>
      <c r="D40" s="67">
        <v>90005</v>
      </c>
      <c r="E40" s="20" t="s">
        <v>16</v>
      </c>
      <c r="F40" s="11">
        <v>2018</v>
      </c>
      <c r="G40" s="31">
        <f>SUM(K40,J40,I40,H40)</f>
        <v>90000</v>
      </c>
      <c r="H40" s="31">
        <v>90000</v>
      </c>
      <c r="I40" s="14"/>
      <c r="J40" s="13"/>
      <c r="K40" s="24"/>
      <c r="L40" s="82"/>
    </row>
    <row r="41" spans="1:12" ht="16.5" customHeight="1">
      <c r="A41" s="111" t="s">
        <v>28</v>
      </c>
      <c r="B41" s="143" t="s">
        <v>77</v>
      </c>
      <c r="C41" s="12"/>
      <c r="D41" s="22">
        <v>90015</v>
      </c>
      <c r="E41" s="11" t="s">
        <v>16</v>
      </c>
      <c r="F41" s="11">
        <v>2018</v>
      </c>
      <c r="G41" s="16">
        <f t="shared" si="2"/>
        <v>150000</v>
      </c>
      <c r="H41" s="14">
        <v>150000</v>
      </c>
      <c r="I41" s="14"/>
      <c r="J41" s="13"/>
      <c r="K41" s="24"/>
      <c r="L41" s="82"/>
    </row>
    <row r="42" spans="1:12" ht="24.75" customHeight="1">
      <c r="A42" s="110" t="s">
        <v>82</v>
      </c>
      <c r="B42" s="141" t="s">
        <v>61</v>
      </c>
      <c r="C42" s="12"/>
      <c r="D42" s="22">
        <v>90015</v>
      </c>
      <c r="E42" s="11" t="s">
        <v>16</v>
      </c>
      <c r="F42" s="11">
        <v>2018</v>
      </c>
      <c r="G42" s="16">
        <f t="shared" si="2"/>
        <v>16000</v>
      </c>
      <c r="H42" s="14">
        <v>16000</v>
      </c>
      <c r="I42" s="14"/>
      <c r="J42" s="13"/>
      <c r="K42" s="24"/>
      <c r="L42" s="82"/>
    </row>
    <row r="43" spans="1:12" ht="25.5" customHeight="1" thickBot="1">
      <c r="A43" s="177" t="s">
        <v>39</v>
      </c>
      <c r="B43" s="168" t="s">
        <v>60</v>
      </c>
      <c r="C43" s="96"/>
      <c r="D43" s="105">
        <v>90015</v>
      </c>
      <c r="E43" s="97" t="s">
        <v>16</v>
      </c>
      <c r="F43" s="97">
        <v>2018</v>
      </c>
      <c r="G43" s="98">
        <f t="shared" si="2"/>
        <v>10600</v>
      </c>
      <c r="H43" s="99">
        <v>10600</v>
      </c>
      <c r="I43" s="99"/>
      <c r="J43" s="107"/>
      <c r="K43" s="108"/>
      <c r="L43" s="82"/>
    </row>
    <row r="44" spans="1:12" ht="18" customHeight="1" thickBot="1">
      <c r="A44" s="165"/>
      <c r="B44" s="166"/>
      <c r="C44" s="149"/>
      <c r="D44" s="150"/>
      <c r="E44" s="151"/>
      <c r="F44" s="167"/>
      <c r="G44" s="152"/>
      <c r="H44" s="153"/>
      <c r="I44" s="153"/>
      <c r="J44" s="154"/>
      <c r="K44" s="153"/>
      <c r="L44" s="82"/>
    </row>
    <row r="45" spans="1:12" ht="17.25" customHeight="1" thickBot="1">
      <c r="A45" s="199"/>
      <c r="B45" s="103" t="s">
        <v>25</v>
      </c>
      <c r="C45" s="41">
        <v>921</v>
      </c>
      <c r="D45" s="41"/>
      <c r="E45" s="42"/>
      <c r="F45" s="43"/>
      <c r="G45" s="44">
        <f>SUM(G46:G53)</f>
        <v>1482498</v>
      </c>
      <c r="H45" s="44">
        <f>SUM(H46:H53)</f>
        <v>818857</v>
      </c>
      <c r="I45" s="44">
        <f>SUM(I46:I53)</f>
        <v>663641</v>
      </c>
      <c r="J45" s="44">
        <f>SUM(J46:J53)</f>
        <v>0</v>
      </c>
      <c r="K45" s="50">
        <f>SUM(K46:K53)</f>
        <v>0</v>
      </c>
      <c r="L45" s="82"/>
    </row>
    <row r="46" spans="1:12" ht="23.25" customHeight="1">
      <c r="A46" s="176" t="s">
        <v>19</v>
      </c>
      <c r="B46" s="173" t="s">
        <v>64</v>
      </c>
      <c r="C46" s="51"/>
      <c r="D46" s="67">
        <v>92109</v>
      </c>
      <c r="E46" s="20" t="s">
        <v>65</v>
      </c>
      <c r="F46" s="20">
        <v>2018</v>
      </c>
      <c r="G46" s="31">
        <v>660000</v>
      </c>
      <c r="H46" s="31">
        <v>209559</v>
      </c>
      <c r="I46" s="31">
        <v>450441</v>
      </c>
      <c r="J46" s="32"/>
      <c r="K46" s="33"/>
      <c r="L46" s="82"/>
    </row>
    <row r="47" spans="1:12" ht="33" customHeight="1">
      <c r="A47" s="110" t="s">
        <v>21</v>
      </c>
      <c r="B47" s="174" t="s">
        <v>67</v>
      </c>
      <c r="C47" s="17"/>
      <c r="D47" s="67">
        <v>92109</v>
      </c>
      <c r="E47" s="20" t="s">
        <v>16</v>
      </c>
      <c r="F47" s="20">
        <v>2018</v>
      </c>
      <c r="G47" s="14">
        <f t="shared" ref="G47:G54" si="3">SUM(H47:K47)</f>
        <v>16626</v>
      </c>
      <c r="H47" s="14">
        <v>16626</v>
      </c>
      <c r="I47" s="14"/>
      <c r="J47" s="13"/>
      <c r="K47" s="24"/>
      <c r="L47" s="82"/>
    </row>
    <row r="48" spans="1:12" ht="24" customHeight="1">
      <c r="A48" s="110" t="s">
        <v>22</v>
      </c>
      <c r="B48" s="174" t="s">
        <v>76</v>
      </c>
      <c r="C48" s="17"/>
      <c r="D48" s="67">
        <v>92109</v>
      </c>
      <c r="E48" s="20" t="s">
        <v>16</v>
      </c>
      <c r="F48" s="20">
        <v>2018</v>
      </c>
      <c r="G48" s="14">
        <f t="shared" si="3"/>
        <v>7000</v>
      </c>
      <c r="H48" s="14">
        <v>7000</v>
      </c>
      <c r="I48" s="14"/>
      <c r="J48" s="13"/>
      <c r="K48" s="24"/>
      <c r="L48" s="82"/>
    </row>
    <row r="49" spans="1:12" ht="24" customHeight="1">
      <c r="A49" s="110" t="s">
        <v>23</v>
      </c>
      <c r="B49" s="175" t="s">
        <v>75</v>
      </c>
      <c r="C49" s="12"/>
      <c r="D49" s="22">
        <v>92109</v>
      </c>
      <c r="E49" s="11" t="s">
        <v>16</v>
      </c>
      <c r="F49" s="11">
        <v>2018</v>
      </c>
      <c r="G49" s="14">
        <f t="shared" ref="G49:G50" si="4">SUM(H49:K49)</f>
        <v>12000</v>
      </c>
      <c r="H49" s="14">
        <v>12000</v>
      </c>
      <c r="I49" s="14"/>
      <c r="J49" s="13"/>
      <c r="K49" s="24"/>
      <c r="L49" s="82"/>
    </row>
    <row r="50" spans="1:12" ht="24" customHeight="1">
      <c r="A50" s="110" t="s">
        <v>30</v>
      </c>
      <c r="B50" s="175" t="s">
        <v>84</v>
      </c>
      <c r="C50" s="12"/>
      <c r="D50" s="22">
        <v>92109</v>
      </c>
      <c r="E50" s="11" t="s">
        <v>16</v>
      </c>
      <c r="F50" s="11">
        <v>2018</v>
      </c>
      <c r="G50" s="14">
        <f t="shared" si="4"/>
        <v>700000</v>
      </c>
      <c r="H50" s="14">
        <v>486800</v>
      </c>
      <c r="I50" s="14">
        <v>213200</v>
      </c>
      <c r="J50" s="13"/>
      <c r="K50" s="24"/>
      <c r="L50" s="82"/>
    </row>
    <row r="51" spans="1:12" ht="24" customHeight="1">
      <c r="A51" s="110" t="s">
        <v>40</v>
      </c>
      <c r="B51" s="143" t="s">
        <v>79</v>
      </c>
      <c r="C51" s="12"/>
      <c r="D51" s="22">
        <v>92120</v>
      </c>
      <c r="E51" s="11" t="s">
        <v>80</v>
      </c>
      <c r="F51" s="11">
        <v>2018</v>
      </c>
      <c r="G51" s="14">
        <f>SUM(H51:K51)</f>
        <v>70000</v>
      </c>
      <c r="H51" s="14">
        <v>70000</v>
      </c>
      <c r="I51" s="14"/>
      <c r="J51" s="13"/>
      <c r="K51" s="24"/>
      <c r="L51" s="82"/>
    </row>
    <row r="52" spans="1:12" ht="27.75" customHeight="1">
      <c r="A52" s="110" t="s">
        <v>28</v>
      </c>
      <c r="B52" s="174" t="s">
        <v>68</v>
      </c>
      <c r="C52" s="17"/>
      <c r="D52" s="22">
        <v>92195</v>
      </c>
      <c r="E52" s="20" t="s">
        <v>16</v>
      </c>
      <c r="F52" s="20">
        <v>2018</v>
      </c>
      <c r="G52" s="14">
        <f t="shared" si="3"/>
        <v>10372</v>
      </c>
      <c r="H52" s="14">
        <v>10372</v>
      </c>
      <c r="I52" s="14"/>
      <c r="J52" s="13"/>
      <c r="K52" s="24"/>
      <c r="L52" s="82"/>
    </row>
    <row r="53" spans="1:12" ht="29.25" customHeight="1" thickBot="1">
      <c r="A53" s="142" t="s">
        <v>82</v>
      </c>
      <c r="B53" s="178" t="s">
        <v>69</v>
      </c>
      <c r="C53" s="179"/>
      <c r="D53" s="105">
        <v>92195</v>
      </c>
      <c r="E53" s="180" t="s">
        <v>16</v>
      </c>
      <c r="F53" s="180">
        <v>2018</v>
      </c>
      <c r="G53" s="99">
        <f t="shared" si="3"/>
        <v>6500</v>
      </c>
      <c r="H53" s="99">
        <v>6500</v>
      </c>
      <c r="I53" s="99"/>
      <c r="J53" s="107"/>
      <c r="K53" s="108"/>
      <c r="L53" s="82"/>
    </row>
    <row r="54" spans="1:12" ht="24.75" customHeight="1" thickBot="1">
      <c r="A54" s="200"/>
      <c r="B54" s="109" t="s">
        <v>27</v>
      </c>
      <c r="C54" s="129">
        <v>926</v>
      </c>
      <c r="D54" s="41"/>
      <c r="E54" s="42"/>
      <c r="F54" s="43"/>
      <c r="G54" s="104">
        <f t="shared" si="3"/>
        <v>131775</v>
      </c>
      <c r="H54" s="44">
        <f>SUM(H55:H60)</f>
        <v>131775</v>
      </c>
      <c r="I54" s="45"/>
      <c r="J54" s="131"/>
      <c r="K54" s="46"/>
      <c r="L54" s="82"/>
    </row>
    <row r="55" spans="1:12" ht="33" customHeight="1">
      <c r="A55" s="176" t="s">
        <v>19</v>
      </c>
      <c r="B55" s="161" t="s">
        <v>66</v>
      </c>
      <c r="C55" s="34"/>
      <c r="D55" s="67">
        <v>92601</v>
      </c>
      <c r="E55" s="20" t="s">
        <v>16</v>
      </c>
      <c r="F55" s="20">
        <v>2018</v>
      </c>
      <c r="G55" s="40">
        <f t="shared" ref="G55:G60" si="5">SUM(K55,J55,I55,H55)</f>
        <v>6000</v>
      </c>
      <c r="H55" s="31">
        <v>6000</v>
      </c>
      <c r="I55" s="31"/>
      <c r="J55" s="32"/>
      <c r="K55" s="33"/>
      <c r="L55" s="82"/>
    </row>
    <row r="56" spans="1:12" ht="25.5" customHeight="1">
      <c r="A56" s="110" t="s">
        <v>21</v>
      </c>
      <c r="B56" s="145" t="s">
        <v>70</v>
      </c>
      <c r="C56" s="12"/>
      <c r="D56" s="22">
        <v>92601</v>
      </c>
      <c r="E56" s="11" t="s">
        <v>16</v>
      </c>
      <c r="F56" s="20">
        <v>2018</v>
      </c>
      <c r="G56" s="16">
        <f t="shared" si="5"/>
        <v>10829</v>
      </c>
      <c r="H56" s="14">
        <v>10829</v>
      </c>
      <c r="I56" s="14"/>
      <c r="J56" s="13"/>
      <c r="K56" s="24"/>
      <c r="L56" s="82"/>
    </row>
    <row r="57" spans="1:12" ht="36" customHeight="1">
      <c r="A57" s="110" t="s">
        <v>22</v>
      </c>
      <c r="B57" s="145" t="s">
        <v>71</v>
      </c>
      <c r="C57" s="12"/>
      <c r="D57" s="22">
        <v>92601</v>
      </c>
      <c r="E57" s="11" t="s">
        <v>16</v>
      </c>
      <c r="F57" s="11">
        <v>2018</v>
      </c>
      <c r="G57" s="16">
        <f t="shared" si="5"/>
        <v>11500</v>
      </c>
      <c r="H57" s="14">
        <v>11500</v>
      </c>
      <c r="I57" s="14"/>
      <c r="J57" s="13"/>
      <c r="K57" s="24"/>
      <c r="L57" s="82"/>
    </row>
    <row r="58" spans="1:12" ht="37.5" customHeight="1">
      <c r="A58" s="110" t="s">
        <v>23</v>
      </c>
      <c r="B58" s="145" t="s">
        <v>72</v>
      </c>
      <c r="C58" s="12"/>
      <c r="D58" s="22">
        <v>92601</v>
      </c>
      <c r="E58" s="11" t="s">
        <v>16</v>
      </c>
      <c r="F58" s="11">
        <v>2018</v>
      </c>
      <c r="G58" s="16">
        <f t="shared" si="5"/>
        <v>9000</v>
      </c>
      <c r="H58" s="14">
        <v>9000</v>
      </c>
      <c r="I58" s="14"/>
      <c r="J58" s="13"/>
      <c r="K58" s="24"/>
      <c r="L58" s="82"/>
    </row>
    <row r="59" spans="1:12" ht="38.25" customHeight="1">
      <c r="A59" s="110" t="s">
        <v>30</v>
      </c>
      <c r="B59" s="145" t="s">
        <v>73</v>
      </c>
      <c r="C59" s="35"/>
      <c r="D59" s="123">
        <v>92601</v>
      </c>
      <c r="E59" s="11" t="s">
        <v>16</v>
      </c>
      <c r="F59" s="20">
        <v>2018</v>
      </c>
      <c r="G59" s="48">
        <f t="shared" si="5"/>
        <v>24446</v>
      </c>
      <c r="H59" s="37">
        <v>24446</v>
      </c>
      <c r="I59" s="37"/>
      <c r="J59" s="38"/>
      <c r="K59" s="39"/>
      <c r="L59" s="82"/>
    </row>
    <row r="60" spans="1:12" ht="27" customHeight="1" thickBot="1">
      <c r="A60" s="142" t="s">
        <v>40</v>
      </c>
      <c r="B60" s="146" t="s">
        <v>34</v>
      </c>
      <c r="C60" s="96"/>
      <c r="D60" s="105">
        <v>92604</v>
      </c>
      <c r="E60" s="97" t="s">
        <v>33</v>
      </c>
      <c r="F60" s="97">
        <v>2018</v>
      </c>
      <c r="G60" s="98">
        <f t="shared" si="5"/>
        <v>70000</v>
      </c>
      <c r="H60" s="99">
        <v>70000</v>
      </c>
      <c r="I60" s="99"/>
      <c r="J60" s="107"/>
      <c r="K60" s="108"/>
      <c r="L60" s="82"/>
    </row>
    <row r="61" spans="1:12" ht="27" customHeight="1" thickBot="1">
      <c r="A61" s="162"/>
      <c r="B61" s="106" t="s">
        <v>26</v>
      </c>
      <c r="C61" s="71"/>
      <c r="D61" s="72"/>
      <c r="E61" s="70"/>
      <c r="F61" s="43"/>
      <c r="G61" s="44">
        <f>SUM(H61:K61)</f>
        <v>10758206</v>
      </c>
      <c r="H61" s="44">
        <f>SUM(H9,H19,H21,H23,H25,H27,H32,H34,H45,H54)</f>
        <v>7545321</v>
      </c>
      <c r="I61" s="44">
        <f>SUM(I9,I19,I21,I23,I25,I27,L54,I34,I45,I54)</f>
        <v>3212885</v>
      </c>
      <c r="J61" s="44"/>
      <c r="K61" s="50">
        <f>SUM(K9,K19,K21,K23,K25,K27,K34,K45,K54)</f>
        <v>0</v>
      </c>
      <c r="L61" s="82"/>
    </row>
    <row r="62" spans="1:12" ht="24.75" customHeight="1">
      <c r="L62" s="82"/>
    </row>
    <row r="63" spans="1:12" ht="33" customHeight="1">
      <c r="B63" s="158"/>
      <c r="L63" s="82"/>
    </row>
    <row r="64" spans="1:12" ht="33" customHeight="1">
      <c r="B64" s="158"/>
      <c r="L64" s="82"/>
    </row>
    <row r="65" spans="2:17" ht="33" customHeight="1">
      <c r="B65" s="158"/>
      <c r="L65" s="82"/>
    </row>
    <row r="66" spans="2:17" ht="29.25" customHeight="1">
      <c r="L66" s="82"/>
    </row>
    <row r="67" spans="2:17" ht="36" customHeight="1">
      <c r="L67" s="82"/>
      <c r="Q67">
        <v>6</v>
      </c>
    </row>
    <row r="68" spans="2:17" ht="36" customHeight="1">
      <c r="L68" s="82"/>
    </row>
    <row r="69" spans="2:17" ht="30" customHeight="1">
      <c r="L69" s="82"/>
    </row>
    <row r="70" spans="2:17" ht="29.25" customHeight="1">
      <c r="L70" s="82"/>
    </row>
    <row r="71" spans="2:17" ht="30.75" customHeight="1">
      <c r="L71" s="82"/>
    </row>
    <row r="72" spans="2:17" ht="24.75" customHeight="1">
      <c r="L72" s="82"/>
    </row>
    <row r="73" spans="2:17" ht="35.25" customHeight="1">
      <c r="L73" s="82"/>
    </row>
    <row r="74" spans="2:17" ht="44.25" customHeight="1">
      <c r="L74" s="82"/>
      <c r="M74" s="132" t="s">
        <v>43</v>
      </c>
    </row>
    <row r="75" spans="2:17" ht="42.75" customHeight="1">
      <c r="L75" s="82"/>
      <c r="M75" s="132"/>
    </row>
    <row r="76" spans="2:17" ht="41.25" customHeight="1">
      <c r="L76" s="82"/>
      <c r="M76" s="132"/>
    </row>
    <row r="77" spans="2:17" ht="38.25" customHeight="1">
      <c r="L77" s="82"/>
      <c r="M77" s="132"/>
    </row>
    <row r="78" spans="2:17" ht="33.75" customHeight="1">
      <c r="L78" s="82"/>
      <c r="M78" s="132"/>
    </row>
    <row r="79" spans="2:17" ht="27.75" customHeight="1">
      <c r="L79" s="82"/>
      <c r="M79" s="132"/>
    </row>
    <row r="80" spans="2:17" ht="17.25" customHeight="1">
      <c r="L80" s="82"/>
      <c r="M80" s="132"/>
    </row>
    <row r="81" spans="12:13" ht="20.25" customHeight="1">
      <c r="L81" s="82"/>
      <c r="M81" s="132"/>
    </row>
    <row r="82" spans="12:13" ht="20.25" customHeight="1">
      <c r="L82" s="82"/>
      <c r="M82" s="132"/>
    </row>
    <row r="83" spans="12:13" ht="15" customHeight="1">
      <c r="L83" s="82"/>
      <c r="M83" s="132"/>
    </row>
    <row r="84" spans="12:13" ht="15" customHeight="1">
      <c r="L84" s="82"/>
      <c r="M84" s="132"/>
    </row>
    <row r="85" spans="12:13" ht="22.5" customHeight="1">
      <c r="L85" s="82"/>
    </row>
    <row r="86" spans="12:13" ht="27" customHeight="1">
      <c r="L86" s="82"/>
    </row>
    <row r="87" spans="12:13" ht="18.75" customHeight="1">
      <c r="L87" s="82"/>
    </row>
    <row r="88" spans="12:13" ht="26.25" customHeight="1">
      <c r="L88" s="82"/>
    </row>
    <row r="89" spans="12:13" ht="18" customHeight="1">
      <c r="L89" s="82"/>
    </row>
    <row r="90" spans="12:13" ht="26.25" customHeight="1">
      <c r="L90" s="82"/>
    </row>
    <row r="91" spans="12:13" ht="15.75" customHeight="1">
      <c r="L91" s="82"/>
    </row>
    <row r="92" spans="12:13" ht="24.75" customHeight="1">
      <c r="L92" s="82"/>
    </row>
    <row r="93" spans="12:13" ht="13.5" customHeight="1">
      <c r="L93" s="82"/>
    </row>
    <row r="94" spans="12:13" ht="18" customHeight="1">
      <c r="L94" s="78"/>
    </row>
    <row r="95" spans="12:13" ht="18" customHeight="1">
      <c r="L95" s="78"/>
    </row>
    <row r="96" spans="12:13" ht="18" customHeight="1">
      <c r="L96" s="78"/>
    </row>
    <row r="97" spans="12:12" ht="24.75" customHeight="1">
      <c r="L97" s="78"/>
    </row>
    <row r="98" spans="12:12" ht="24.75" customHeight="1">
      <c r="L98" s="78"/>
    </row>
    <row r="99" spans="12:12" ht="25.5" customHeight="1">
      <c r="L99" s="78"/>
    </row>
    <row r="100" spans="12:12" ht="26.25" customHeight="1">
      <c r="L100" s="78"/>
    </row>
    <row r="101" spans="12:12" ht="13.5" customHeight="1"/>
    <row r="102" spans="12:12" ht="17.25" customHeight="1"/>
    <row r="103" spans="12:12" ht="15.75" customHeight="1"/>
    <row r="105" spans="12:12" ht="15" customHeight="1"/>
    <row r="106" spans="12:12" ht="16.5" customHeight="1"/>
    <row r="107" spans="12:12" ht="18" customHeight="1"/>
    <row r="108" spans="12:12" ht="18" customHeight="1"/>
  </sheetData>
  <mergeCells count="2">
    <mergeCell ref="I2:K2"/>
    <mergeCell ref="J1:K1"/>
  </mergeCells>
  <phoneticPr fontId="1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projekt budżetu 2017</vt:lpstr>
      <vt:lpstr>'projekt budżetu 2017'!Obszar_wydruku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WFP-MG</dc:creator>
  <cp:lastModifiedBy>WFP-MG</cp:lastModifiedBy>
  <cp:lastPrinted>2018-02-19T16:56:53Z</cp:lastPrinted>
  <dcterms:created xsi:type="dcterms:W3CDTF">2016-10-27T07:01:21Z</dcterms:created>
  <dcterms:modified xsi:type="dcterms:W3CDTF">2018-02-26T08:37:22Z</dcterms:modified>
</cp:coreProperties>
</file>