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dotacje I półr17" sheetId="1" r:id="rId1"/>
  </sheets>
  <definedNames>
    <definedName name="_xlnm.Print_Area" localSheetId="0">'dotacje I półr17'!$A$1:$G$36</definedName>
  </definedNames>
  <calcPr calcId="124519"/>
</workbook>
</file>

<file path=xl/calcChain.xml><?xml version="1.0" encoding="utf-8"?>
<calcChain xmlns="http://schemas.openxmlformats.org/spreadsheetml/2006/main">
  <c r="F20" i="1"/>
  <c r="E20"/>
  <c r="F27"/>
  <c r="E27"/>
  <c r="E11"/>
  <c r="F34"/>
  <c r="E34"/>
  <c r="G35"/>
  <c r="G32"/>
  <c r="G33"/>
  <c r="F32"/>
  <c r="E32"/>
  <c r="G30"/>
  <c r="G31"/>
  <c r="F30"/>
  <c r="E30"/>
  <c r="E28"/>
  <c r="F28"/>
  <c r="G29"/>
  <c r="G34" l="1"/>
  <c r="G28"/>
  <c r="E6" l="1"/>
  <c r="E5" s="1"/>
  <c r="F6"/>
  <c r="F5" s="1"/>
  <c r="G7"/>
  <c r="E9"/>
  <c r="E8" s="1"/>
  <c r="F9"/>
  <c r="F8" s="1"/>
  <c r="G10"/>
  <c r="E12"/>
  <c r="F12"/>
  <c r="F11" s="1"/>
  <c r="F36" s="1"/>
  <c r="G13"/>
  <c r="E15"/>
  <c r="E14" s="1"/>
  <c r="F15"/>
  <c r="F14" s="1"/>
  <c r="G16"/>
  <c r="E18"/>
  <c r="E17" s="1"/>
  <c r="E36" s="1"/>
  <c r="F18"/>
  <c r="F17" s="1"/>
  <c r="G19"/>
  <c r="E21"/>
  <c r="F21"/>
  <c r="G22"/>
  <c r="E23"/>
  <c r="F23"/>
  <c r="G24"/>
  <c r="E25"/>
  <c r="F25"/>
  <c r="G26"/>
  <c r="G21" l="1"/>
  <c r="G25"/>
  <c r="G23"/>
  <c r="G15"/>
  <c r="G12"/>
  <c r="G8"/>
  <c r="G17"/>
  <c r="G18"/>
  <c r="G14"/>
  <c r="G9"/>
  <c r="G6"/>
  <c r="G5"/>
  <c r="G11" l="1"/>
  <c r="G20"/>
  <c r="G36" l="1"/>
</calcChain>
</file>

<file path=xl/sharedStrings.xml><?xml version="1.0" encoding="utf-8"?>
<sst xmlns="http://schemas.openxmlformats.org/spreadsheetml/2006/main" count="45" uniqueCount="34">
  <si>
    <t>Razem</t>
  </si>
  <si>
    <t>Pozostała działalność</t>
  </si>
  <si>
    <t>Ośrodki pomocy społecznej</t>
  </si>
  <si>
    <t>Dodatki mieszkaniowe</t>
  </si>
  <si>
    <t>Dotacje celowe otrzymane z budżetu państwa za zadania
bieżące z zakresu administracji rządowej zlecone gminom,
związane z realizacją świadczenia wychowawczego
stanowiącego pomoc państwa w wychowaniu dzieci</t>
  </si>
  <si>
    <t>Obrona cywilna</t>
  </si>
  <si>
    <t>Pozostałe wydatki obronne</t>
  </si>
  <si>
    <t>Obrona narodowa</t>
  </si>
  <si>
    <t>Urzędy naczelnych organów władzy państwowej, kontroli i ochrony prawa</t>
  </si>
  <si>
    <t>Urzędy naczelnych organów władzy państwowej, kontroli i ochrony prawa oraz sądownictwa</t>
  </si>
  <si>
    <t>Urzędy wojewódzkie</t>
  </si>
  <si>
    <t>Rolnictwo i łowiectwo</t>
  </si>
  <si>
    <t>% wykonania</t>
  </si>
  <si>
    <t>Wykonanie</t>
  </si>
  <si>
    <t>Plan</t>
  </si>
  <si>
    <t>Nazwa - określenie</t>
  </si>
  <si>
    <t>§</t>
  </si>
  <si>
    <t>Rozdz.</t>
  </si>
  <si>
    <t>Dział</t>
  </si>
  <si>
    <t>I. Dotacje</t>
  </si>
  <si>
    <t>Tabela nr 3</t>
  </si>
  <si>
    <t xml:space="preserve"> </t>
  </si>
  <si>
    <t>010</t>
  </si>
  <si>
    <t>01095</t>
  </si>
  <si>
    <t>Wykonanie dochodów i wydatków z zakresu administracji rządowej
 za I półrocze 2017 roku</t>
  </si>
  <si>
    <t>Dotacje celowe otrzymane z budżetu państwa na realizację zadań bieżące zakresu administracji rządowej oraz innych zadań zleconych gminie</t>
  </si>
  <si>
    <t>Administracja publiczna</t>
  </si>
  <si>
    <t>Bezpieczeństwo publiczne i ochrona przeciwpożarowa</t>
  </si>
  <si>
    <t>Pomoc społeczna</t>
  </si>
  <si>
    <t>Składki na ubezpieczenie zdrowotne opłacane za osoby
 pobierające niektóre świadczenia z pomocy społecznej,
 niektóre świadczenia rodzinne oraz za osoby 
uczestniczące w zajęciach w centrum integracji społecznej</t>
  </si>
  <si>
    <t>Rodzina</t>
  </si>
  <si>
    <t>Świadczenie wychowawcze</t>
  </si>
  <si>
    <t>Świadczenia rodzinne, świadczenie z funduszu alimentacyjnego oraz składki na ubezpieczenia emerytalne i rentowe
z ubezpieczenia społecznego</t>
  </si>
  <si>
    <t>Karta dużej rodziny</t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</si>
</sst>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right"/>
    </xf>
    <xf numFmtId="0" fontId="3" fillId="0" borderId="1" xfId="0" applyFont="1" applyBorder="1"/>
    <xf numFmtId="4" fontId="3" fillId="0" borderId="1" xfId="0" applyNumberFormat="1" applyFont="1" applyBorder="1"/>
    <xf numFmtId="2" fontId="3" fillId="0" borderId="12" xfId="0" applyNumberFormat="1" applyFont="1" applyBorder="1"/>
    <xf numFmtId="0" fontId="1" fillId="0" borderId="13" xfId="0" applyFont="1" applyBorder="1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4" fontId="1" fillId="0" borderId="1" xfId="0" applyNumberFormat="1" applyFont="1" applyBorder="1"/>
    <xf numFmtId="2" fontId="1" fillId="0" borderId="12" xfId="0" applyNumberFormat="1" applyFont="1" applyBorder="1"/>
    <xf numFmtId="0" fontId="1" fillId="0" borderId="14" xfId="0" applyFont="1" applyBorder="1"/>
    <xf numFmtId="0" fontId="1" fillId="0" borderId="1" xfId="0" applyFont="1" applyBorder="1" applyAlignment="1">
      <alignment wrapText="1"/>
    </xf>
    <xf numFmtId="0" fontId="3" fillId="0" borderId="11" xfId="0" applyFont="1" applyBorder="1"/>
    <xf numFmtId="4" fontId="3" fillId="0" borderId="12" xfId="0" applyNumberFormat="1" applyFont="1" applyBorder="1"/>
    <xf numFmtId="4" fontId="1" fillId="0" borderId="12" xfId="0" applyNumberFormat="1" applyFont="1" applyBorder="1"/>
    <xf numFmtId="0" fontId="3" fillId="0" borderId="1" xfId="0" applyFont="1" applyBorder="1" applyAlignment="1">
      <alignment wrapText="1"/>
    </xf>
    <xf numFmtId="0" fontId="3" fillId="0" borderId="4" xfId="0" applyFont="1" applyBorder="1"/>
    <xf numFmtId="0" fontId="1" fillId="0" borderId="15" xfId="0" applyFont="1" applyBorder="1"/>
    <xf numFmtId="0" fontId="3" fillId="0" borderId="1" xfId="0" applyFont="1" applyBorder="1" applyAlignment="1"/>
    <xf numFmtId="0" fontId="1" fillId="0" borderId="2" xfId="0" applyFont="1" applyBorder="1"/>
    <xf numFmtId="4" fontId="1" fillId="0" borderId="1" xfId="0" applyNumberFormat="1" applyFont="1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4" fontId="1" fillId="0" borderId="18" xfId="0" applyNumberFormat="1" applyFont="1" applyBorder="1"/>
    <xf numFmtId="0" fontId="1" fillId="0" borderId="21" xfId="0" applyFont="1" applyBorder="1"/>
    <xf numFmtId="4" fontId="1" fillId="0" borderId="3" xfId="0" applyNumberFormat="1" applyFont="1" applyBorder="1"/>
    <xf numFmtId="4" fontId="1" fillId="0" borderId="22" xfId="0" applyNumberFormat="1" applyFont="1" applyBorder="1"/>
    <xf numFmtId="0" fontId="1" fillId="0" borderId="23" xfId="0" applyFont="1" applyBorder="1"/>
    <xf numFmtId="0" fontId="1" fillId="0" borderId="19" xfId="0" applyFont="1" applyBorder="1"/>
    <xf numFmtId="0" fontId="1" fillId="0" borderId="20" xfId="0" applyFont="1" applyBorder="1"/>
    <xf numFmtId="0" fontId="3" fillId="0" borderId="16" xfId="0" applyFont="1" applyBorder="1" applyAlignment="1">
      <alignment wrapText="1"/>
    </xf>
    <xf numFmtId="4" fontId="3" fillId="0" borderId="16" xfId="0" applyNumberFormat="1" applyFont="1" applyBorder="1"/>
    <xf numFmtId="4" fontId="3" fillId="0" borderId="17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/>
    <xf numFmtId="0" fontId="1" fillId="0" borderId="6" xfId="0" applyFont="1" applyBorder="1"/>
    <xf numFmtId="0" fontId="1" fillId="0" borderId="24" xfId="0" applyFont="1" applyBorder="1" applyAlignment="1">
      <alignment vertical="center"/>
    </xf>
    <xf numFmtId="0" fontId="1" fillId="0" borderId="24" xfId="0" applyFont="1" applyBorder="1"/>
    <xf numFmtId="0" fontId="1" fillId="0" borderId="25" xfId="0" applyFont="1" applyBorder="1"/>
    <xf numFmtId="0" fontId="3" fillId="0" borderId="15" xfId="0" applyFont="1" applyBorder="1"/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1"/>
  <sheetViews>
    <sheetView tabSelected="1" zoomScale="200" zoomScaleNormal="200" workbookViewId="0">
      <selection activeCell="D42" sqref="D42"/>
    </sheetView>
  </sheetViews>
  <sheetFormatPr defaultRowHeight="12.75"/>
  <cols>
    <col min="1" max="1" width="4.42578125" customWidth="1"/>
    <col min="2" max="2" width="5.28515625" customWidth="1"/>
    <col min="3" max="3" width="4.42578125" customWidth="1"/>
    <col min="4" max="4" width="44.5703125" customWidth="1"/>
    <col min="5" max="6" width="10.5703125" customWidth="1"/>
    <col min="7" max="7" width="8.140625" customWidth="1"/>
  </cols>
  <sheetData>
    <row r="1" spans="1:7">
      <c r="A1" s="3"/>
      <c r="B1" s="3"/>
      <c r="C1" s="3"/>
      <c r="D1" s="3"/>
      <c r="E1" s="3"/>
      <c r="F1" s="3" t="s">
        <v>21</v>
      </c>
      <c r="G1" s="3" t="s">
        <v>20</v>
      </c>
    </row>
    <row r="2" spans="1:7" ht="21" customHeight="1">
      <c r="A2" s="3"/>
      <c r="B2" s="3"/>
      <c r="C2" s="56" t="s">
        <v>24</v>
      </c>
      <c r="D2" s="56"/>
      <c r="E2" s="56"/>
      <c r="F2" s="56"/>
      <c r="G2" s="3"/>
    </row>
    <row r="3" spans="1:7" ht="13.5" thickBot="1">
      <c r="A3" s="4" t="s">
        <v>19</v>
      </c>
      <c r="B3" s="4"/>
      <c r="C3" s="3"/>
      <c r="D3" s="3"/>
      <c r="E3" s="3"/>
      <c r="F3" s="3"/>
      <c r="G3" s="3"/>
    </row>
    <row r="4" spans="1:7" ht="22.5" customHeight="1">
      <c r="A4" s="5" t="s">
        <v>18</v>
      </c>
      <c r="B4" s="6" t="s">
        <v>17</v>
      </c>
      <c r="C4" s="6" t="s">
        <v>16</v>
      </c>
      <c r="D4" s="6" t="s">
        <v>15</v>
      </c>
      <c r="E4" s="6" t="s">
        <v>14</v>
      </c>
      <c r="F4" s="6" t="s">
        <v>13</v>
      </c>
      <c r="G4" s="7" t="s">
        <v>12</v>
      </c>
    </row>
    <row r="5" spans="1:7">
      <c r="A5" s="8" t="s">
        <v>22</v>
      </c>
      <c r="B5" s="9"/>
      <c r="C5" s="9"/>
      <c r="D5" s="9" t="s">
        <v>11</v>
      </c>
      <c r="E5" s="10">
        <f>E6</f>
        <v>258974.16</v>
      </c>
      <c r="F5" s="10">
        <f>F6</f>
        <v>258974.16</v>
      </c>
      <c r="G5" s="11">
        <f t="shared" ref="G5:G36" si="0">(F5/E5)*100</f>
        <v>100</v>
      </c>
    </row>
    <row r="6" spans="1:7">
      <c r="A6" s="12"/>
      <c r="B6" s="13" t="s">
        <v>23</v>
      </c>
      <c r="C6" s="14"/>
      <c r="D6" s="41" t="s">
        <v>1</v>
      </c>
      <c r="E6" s="15">
        <f>E7</f>
        <v>258974.16</v>
      </c>
      <c r="F6" s="15">
        <f>F7</f>
        <v>258974.16</v>
      </c>
      <c r="G6" s="16">
        <f t="shared" si="0"/>
        <v>100</v>
      </c>
    </row>
    <row r="7" spans="1:7" ht="23.25" customHeight="1">
      <c r="A7" s="17"/>
      <c r="B7" s="14"/>
      <c r="C7" s="14">
        <v>2010</v>
      </c>
      <c r="D7" s="18" t="s">
        <v>25</v>
      </c>
      <c r="E7" s="15">
        <v>258974.16</v>
      </c>
      <c r="F7" s="15">
        <v>258974.16</v>
      </c>
      <c r="G7" s="16">
        <f t="shared" si="0"/>
        <v>100</v>
      </c>
    </row>
    <row r="8" spans="1:7">
      <c r="A8" s="19">
        <v>750</v>
      </c>
      <c r="B8" s="9"/>
      <c r="C8" s="9"/>
      <c r="D8" s="9" t="s">
        <v>26</v>
      </c>
      <c r="E8" s="10">
        <f>E9</f>
        <v>153712</v>
      </c>
      <c r="F8" s="10">
        <f>F9</f>
        <v>82761</v>
      </c>
      <c r="G8" s="20">
        <f t="shared" si="0"/>
        <v>53.841599875091084</v>
      </c>
    </row>
    <row r="9" spans="1:7">
      <c r="A9" s="12"/>
      <c r="B9" s="14">
        <v>75011</v>
      </c>
      <c r="C9" s="14"/>
      <c r="D9" s="41" t="s">
        <v>10</v>
      </c>
      <c r="E9" s="15">
        <f>E10</f>
        <v>153712</v>
      </c>
      <c r="F9" s="15">
        <f>F10</f>
        <v>82761</v>
      </c>
      <c r="G9" s="21">
        <f t="shared" si="0"/>
        <v>53.841599875091084</v>
      </c>
    </row>
    <row r="10" spans="1:7" ht="23.25" customHeight="1">
      <c r="A10" s="12"/>
      <c r="B10" s="14"/>
      <c r="C10" s="14">
        <v>2010</v>
      </c>
      <c r="D10" s="18" t="s">
        <v>25</v>
      </c>
      <c r="E10" s="15">
        <v>153712</v>
      </c>
      <c r="F10" s="15">
        <v>82761</v>
      </c>
      <c r="G10" s="21">
        <f t="shared" si="0"/>
        <v>53.841599875091084</v>
      </c>
    </row>
    <row r="11" spans="1:7" ht="21.75" customHeight="1">
      <c r="A11" s="19">
        <v>751</v>
      </c>
      <c r="B11" s="9"/>
      <c r="C11" s="9"/>
      <c r="D11" s="22" t="s">
        <v>9</v>
      </c>
      <c r="E11" s="10">
        <f>E12</f>
        <v>3349</v>
      </c>
      <c r="F11" s="10">
        <f>F12</f>
        <v>1675</v>
      </c>
      <c r="G11" s="20">
        <f t="shared" si="0"/>
        <v>50.014929829799939</v>
      </c>
    </row>
    <row r="12" spans="1:7" ht="12.75" customHeight="1">
      <c r="A12" s="12"/>
      <c r="B12" s="14">
        <v>75101</v>
      </c>
      <c r="C12" s="14"/>
      <c r="D12" s="42" t="s">
        <v>8</v>
      </c>
      <c r="E12" s="15">
        <f>E13</f>
        <v>3349</v>
      </c>
      <c r="F12" s="15">
        <f>F13</f>
        <v>1675</v>
      </c>
      <c r="G12" s="21">
        <f t="shared" si="0"/>
        <v>50.014929829799939</v>
      </c>
    </row>
    <row r="13" spans="1:7" ht="27" customHeight="1">
      <c r="A13" s="12"/>
      <c r="B13" s="14"/>
      <c r="C13" s="14">
        <v>2010</v>
      </c>
      <c r="D13" s="18" t="s">
        <v>25</v>
      </c>
      <c r="E13" s="15">
        <v>3349</v>
      </c>
      <c r="F13" s="15">
        <v>1675</v>
      </c>
      <c r="G13" s="21">
        <f t="shared" si="0"/>
        <v>50.014929829799939</v>
      </c>
    </row>
    <row r="14" spans="1:7" ht="13.5" customHeight="1">
      <c r="A14" s="19">
        <v>752</v>
      </c>
      <c r="B14" s="14"/>
      <c r="C14" s="14"/>
      <c r="D14" s="23" t="s">
        <v>7</v>
      </c>
      <c r="E14" s="10">
        <f>+E15</f>
        <v>300</v>
      </c>
      <c r="F14" s="10">
        <f>+F15</f>
        <v>300</v>
      </c>
      <c r="G14" s="20">
        <f t="shared" si="0"/>
        <v>100</v>
      </c>
    </row>
    <row r="15" spans="1:7" ht="10.5" customHeight="1">
      <c r="A15" s="24"/>
      <c r="B15" s="14">
        <v>75212</v>
      </c>
      <c r="C15" s="14"/>
      <c r="D15" s="42" t="s">
        <v>6</v>
      </c>
      <c r="E15" s="15">
        <f>+F16</f>
        <v>300</v>
      </c>
      <c r="F15" s="15">
        <f>+F16</f>
        <v>300</v>
      </c>
      <c r="G15" s="21">
        <f t="shared" si="0"/>
        <v>100</v>
      </c>
    </row>
    <row r="16" spans="1:7" ht="25.5" customHeight="1">
      <c r="A16" s="17"/>
      <c r="B16" s="14"/>
      <c r="C16" s="14">
        <v>2010</v>
      </c>
      <c r="D16" s="18" t="s">
        <v>25</v>
      </c>
      <c r="E16" s="15">
        <v>300</v>
      </c>
      <c r="F16" s="15">
        <v>300</v>
      </c>
      <c r="G16" s="21">
        <f t="shared" si="0"/>
        <v>100</v>
      </c>
    </row>
    <row r="17" spans="1:7" ht="15" customHeight="1">
      <c r="A17" s="19">
        <v>754</v>
      </c>
      <c r="B17" s="9"/>
      <c r="C17" s="9"/>
      <c r="D17" s="22" t="s">
        <v>27</v>
      </c>
      <c r="E17" s="10">
        <f>+E18</f>
        <v>1000</v>
      </c>
      <c r="F17" s="10">
        <f>+F18</f>
        <v>1000</v>
      </c>
      <c r="G17" s="20">
        <f t="shared" si="0"/>
        <v>100</v>
      </c>
    </row>
    <row r="18" spans="1:7" ht="11.25" customHeight="1">
      <c r="A18" s="12"/>
      <c r="B18" s="14">
        <v>75414</v>
      </c>
      <c r="C18" s="14"/>
      <c r="D18" s="42" t="s">
        <v>5</v>
      </c>
      <c r="E18" s="15">
        <f>+E19</f>
        <v>1000</v>
      </c>
      <c r="F18" s="15">
        <f>+F19</f>
        <v>1000</v>
      </c>
      <c r="G18" s="21">
        <f t="shared" si="0"/>
        <v>100</v>
      </c>
    </row>
    <row r="19" spans="1:7" ht="22.5" customHeight="1">
      <c r="A19" s="12"/>
      <c r="B19" s="14"/>
      <c r="C19" s="14">
        <v>2010</v>
      </c>
      <c r="D19" s="18" t="s">
        <v>25</v>
      </c>
      <c r="E19" s="15">
        <v>1000</v>
      </c>
      <c r="F19" s="15">
        <v>1000</v>
      </c>
      <c r="G19" s="21">
        <f t="shared" si="0"/>
        <v>100</v>
      </c>
    </row>
    <row r="20" spans="1:7">
      <c r="A20" s="19">
        <v>852</v>
      </c>
      <c r="B20" s="9"/>
      <c r="C20" s="9"/>
      <c r="D20" s="25" t="s">
        <v>28</v>
      </c>
      <c r="E20" s="10">
        <f>SUM(E21,E23,E25)</f>
        <v>54807</v>
      </c>
      <c r="F20" s="10">
        <f>SUM(F21,F23,F25)</f>
        <v>39716</v>
      </c>
      <c r="G20" s="20">
        <f t="shared" si="0"/>
        <v>72.46519605159925</v>
      </c>
    </row>
    <row r="21" spans="1:7" ht="43.5" customHeight="1">
      <c r="A21" s="12"/>
      <c r="B21" s="48">
        <v>85213</v>
      </c>
      <c r="C21" s="14"/>
      <c r="D21" s="43" t="s">
        <v>29</v>
      </c>
      <c r="E21" s="15">
        <f>+E22</f>
        <v>37000</v>
      </c>
      <c r="F21" s="15">
        <f>+F22</f>
        <v>22000</v>
      </c>
      <c r="G21" s="21">
        <f t="shared" si="0"/>
        <v>59.45945945945946</v>
      </c>
    </row>
    <row r="22" spans="1:7" ht="25.5" customHeight="1">
      <c r="A22" s="12"/>
      <c r="B22" s="14"/>
      <c r="C22" s="14">
        <v>2010</v>
      </c>
      <c r="D22" s="18" t="s">
        <v>25</v>
      </c>
      <c r="E22" s="15">
        <v>37000</v>
      </c>
      <c r="F22" s="15">
        <v>22000</v>
      </c>
      <c r="G22" s="21">
        <f t="shared" si="0"/>
        <v>59.45945945945946</v>
      </c>
    </row>
    <row r="23" spans="1:7" ht="12.75" customHeight="1">
      <c r="A23" s="12"/>
      <c r="B23" s="14">
        <v>85215</v>
      </c>
      <c r="C23" s="26"/>
      <c r="D23" s="42" t="s">
        <v>3</v>
      </c>
      <c r="E23" s="15">
        <f>E24</f>
        <v>3708</v>
      </c>
      <c r="F23" s="15">
        <f>F24</f>
        <v>3708</v>
      </c>
      <c r="G23" s="21">
        <f t="shared" si="0"/>
        <v>100</v>
      </c>
    </row>
    <row r="24" spans="1:7" ht="23.25" customHeight="1">
      <c r="A24" s="12"/>
      <c r="B24" s="14"/>
      <c r="C24" s="14">
        <v>2010</v>
      </c>
      <c r="D24" s="18" t="s">
        <v>25</v>
      </c>
      <c r="E24" s="27">
        <v>3708</v>
      </c>
      <c r="F24" s="15">
        <v>3708</v>
      </c>
      <c r="G24" s="21">
        <f t="shared" si="0"/>
        <v>100</v>
      </c>
    </row>
    <row r="25" spans="1:7" ht="13.5" customHeight="1">
      <c r="A25" s="12"/>
      <c r="B25" s="14">
        <v>85219</v>
      </c>
      <c r="C25" s="26"/>
      <c r="D25" s="42" t="s">
        <v>2</v>
      </c>
      <c r="E25" s="15">
        <f>+E26</f>
        <v>14099</v>
      </c>
      <c r="F25" s="15">
        <f>+F26</f>
        <v>14008</v>
      </c>
      <c r="G25" s="21">
        <f t="shared" si="0"/>
        <v>99.354564153486052</v>
      </c>
    </row>
    <row r="26" spans="1:7" ht="26.25" customHeight="1">
      <c r="A26" s="12"/>
      <c r="B26" s="28"/>
      <c r="C26" s="47">
        <v>2010</v>
      </c>
      <c r="D26" s="29" t="s">
        <v>25</v>
      </c>
      <c r="E26" s="30">
        <v>14099</v>
      </c>
      <c r="F26" s="30">
        <v>14008</v>
      </c>
      <c r="G26" s="31">
        <f t="shared" si="0"/>
        <v>99.354564153486052</v>
      </c>
    </row>
    <row r="27" spans="1:7" s="2" customFormat="1" ht="15" customHeight="1">
      <c r="A27" s="55">
        <v>855</v>
      </c>
      <c r="B27" s="9"/>
      <c r="C27" s="9"/>
      <c r="D27" s="22" t="s">
        <v>30</v>
      </c>
      <c r="E27" s="10">
        <f>SUM(E28,E30,E32,E34)</f>
        <v>15677249</v>
      </c>
      <c r="F27" s="10">
        <f>SUM(F28,F30,F32,F34)</f>
        <v>8580248.6199999992</v>
      </c>
      <c r="G27" s="20"/>
    </row>
    <row r="28" spans="1:7" ht="12" customHeight="1">
      <c r="A28" s="24"/>
      <c r="B28" s="50">
        <v>85501</v>
      </c>
      <c r="C28" s="32"/>
      <c r="D28" s="44" t="s">
        <v>31</v>
      </c>
      <c r="E28" s="33">
        <f>E29</f>
        <v>10304000</v>
      </c>
      <c r="F28" s="33">
        <f>F29</f>
        <v>5805600</v>
      </c>
      <c r="G28" s="34">
        <f t="shared" si="0"/>
        <v>56.343167701863351</v>
      </c>
    </row>
    <row r="29" spans="1:7" ht="50.25" customHeight="1">
      <c r="A29" s="12"/>
      <c r="B29" s="51"/>
      <c r="C29" s="49">
        <v>2060</v>
      </c>
      <c r="D29" s="45" t="s">
        <v>4</v>
      </c>
      <c r="E29" s="15">
        <v>10304000</v>
      </c>
      <c r="F29" s="15">
        <v>5805600</v>
      </c>
      <c r="G29" s="21">
        <f t="shared" si="0"/>
        <v>56.343167701863351</v>
      </c>
    </row>
    <row r="30" spans="1:7" s="2" customFormat="1" ht="34.5" customHeight="1">
      <c r="A30" s="12"/>
      <c r="B30" s="52">
        <v>85502</v>
      </c>
      <c r="C30" s="35"/>
      <c r="D30" s="46" t="s">
        <v>32</v>
      </c>
      <c r="E30" s="30">
        <f>+E31</f>
        <v>5369000</v>
      </c>
      <c r="F30" s="30">
        <f>+F31</f>
        <v>2770400</v>
      </c>
      <c r="G30" s="21">
        <f t="shared" si="0"/>
        <v>51.599925498230583</v>
      </c>
    </row>
    <row r="31" spans="1:7" s="2" customFormat="1" ht="24" customHeight="1">
      <c r="A31" s="12"/>
      <c r="B31" s="53"/>
      <c r="C31" s="35">
        <v>2010</v>
      </c>
      <c r="D31" s="29" t="s">
        <v>25</v>
      </c>
      <c r="E31" s="30">
        <v>5369000</v>
      </c>
      <c r="F31" s="30">
        <v>2770400</v>
      </c>
      <c r="G31" s="21">
        <f t="shared" si="0"/>
        <v>51.599925498230583</v>
      </c>
    </row>
    <row r="32" spans="1:7" s="2" customFormat="1" ht="14.25" customHeight="1">
      <c r="A32" s="12"/>
      <c r="B32" s="53">
        <v>85503</v>
      </c>
      <c r="C32" s="35"/>
      <c r="D32" s="46" t="s">
        <v>33</v>
      </c>
      <c r="E32" s="30">
        <f>+E33</f>
        <v>125</v>
      </c>
      <c r="F32" s="30">
        <f>+F33</f>
        <v>124.62</v>
      </c>
      <c r="G32" s="21">
        <f t="shared" si="0"/>
        <v>99.696000000000012</v>
      </c>
    </row>
    <row r="33" spans="1:17" s="2" customFormat="1" ht="24" customHeight="1">
      <c r="A33" s="12"/>
      <c r="B33" s="53"/>
      <c r="C33" s="35">
        <v>2010</v>
      </c>
      <c r="D33" s="29" t="s">
        <v>25</v>
      </c>
      <c r="E33" s="30">
        <v>125</v>
      </c>
      <c r="F33" s="30">
        <v>124.62</v>
      </c>
      <c r="G33" s="21">
        <f t="shared" si="0"/>
        <v>99.696000000000012</v>
      </c>
    </row>
    <row r="34" spans="1:17" s="2" customFormat="1" ht="13.5" customHeight="1">
      <c r="A34" s="12"/>
      <c r="B34" s="53">
        <v>85595</v>
      </c>
      <c r="C34" s="35"/>
      <c r="D34" s="46" t="s">
        <v>1</v>
      </c>
      <c r="E34" s="30">
        <f>+E35</f>
        <v>4124</v>
      </c>
      <c r="F34" s="30">
        <f>+F35</f>
        <v>4124</v>
      </c>
      <c r="G34" s="21">
        <f t="shared" si="0"/>
        <v>100</v>
      </c>
    </row>
    <row r="35" spans="1:17" s="2" customFormat="1" ht="24" customHeight="1">
      <c r="A35" s="12"/>
      <c r="B35" s="53"/>
      <c r="C35" s="35">
        <v>2010</v>
      </c>
      <c r="D35" s="29" t="s">
        <v>25</v>
      </c>
      <c r="E35" s="30">
        <v>4124</v>
      </c>
      <c r="F35" s="30">
        <v>4124</v>
      </c>
      <c r="G35" s="21">
        <f t="shared" si="0"/>
        <v>100</v>
      </c>
    </row>
    <row r="36" spans="1:17" ht="17.25" customHeight="1" thickBot="1">
      <c r="A36" s="36"/>
      <c r="B36" s="54"/>
      <c r="C36" s="37"/>
      <c r="D36" s="38" t="s">
        <v>0</v>
      </c>
      <c r="E36" s="39">
        <f>SUM(E5,E8,E11,E14,E17,E20,E27)</f>
        <v>16149391.16</v>
      </c>
      <c r="F36" s="39">
        <f>SUM(F5,F8,F11,F14,F17,F20,F27)</f>
        <v>8964674.7799999993</v>
      </c>
      <c r="G36" s="40">
        <f t="shared" si="0"/>
        <v>55.510914877115404</v>
      </c>
    </row>
    <row r="37" spans="1:17" ht="15.75" customHeight="1"/>
    <row r="38" spans="1:17" ht="24.75" customHeight="1"/>
    <row r="39" spans="1:17" ht="12.75" customHeight="1"/>
    <row r="40" spans="1:17" ht="28.5" customHeight="1"/>
    <row r="41" spans="1:17" ht="16.5" customHeight="1"/>
    <row r="42" spans="1:17" ht="27.75" customHeight="1">
      <c r="Q42" s="1"/>
    </row>
    <row r="43" spans="1:17" ht="14.25" customHeight="1"/>
    <row r="45" spans="1:17" ht="42.75" customHeight="1"/>
    <row r="47" spans="1:17" ht="54" customHeight="1"/>
    <row r="49" ht="48.75" customHeight="1"/>
    <row r="51" ht="52.5" customHeight="1"/>
  </sheetData>
  <mergeCells count="1">
    <mergeCell ref="C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dotacje I półr17</vt:lpstr>
      <vt:lpstr>'dotacje I półr17'!Obszar_wydruku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WFP-MG</cp:lastModifiedBy>
  <cp:lastPrinted>2017-08-04T10:01:09Z</cp:lastPrinted>
  <dcterms:created xsi:type="dcterms:W3CDTF">2016-08-06T18:38:49Z</dcterms:created>
  <dcterms:modified xsi:type="dcterms:W3CDTF">2017-08-16T13:25:33Z</dcterms:modified>
</cp:coreProperties>
</file>