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9440" windowHeight="11760"/>
  </bookViews>
  <sheets>
    <sheet name="tab.nr5 inwestycje" sheetId="5" r:id="rId1"/>
    <sheet name="Arkusz1" sheetId="3" r:id="rId2"/>
  </sheets>
  <definedNames>
    <definedName name="_xlnm.Print_Area" localSheetId="0">'tab.nr5 inwestycje'!$A$1:$H$67</definedName>
  </definedNames>
  <calcPr calcId="124519"/>
</workbook>
</file>

<file path=xl/calcChain.xml><?xml version="1.0" encoding="utf-8"?>
<calcChain xmlns="http://schemas.openxmlformats.org/spreadsheetml/2006/main">
  <c r="G58" i="5"/>
  <c r="F58"/>
  <c r="G49"/>
  <c r="F49"/>
  <c r="G45"/>
  <c r="F45"/>
  <c r="G32"/>
  <c r="F32"/>
  <c r="G27"/>
  <c r="F27"/>
  <c r="G25"/>
  <c r="F25"/>
  <c r="G23"/>
  <c r="F23"/>
  <c r="G21"/>
  <c r="F21"/>
  <c r="G10"/>
  <c r="F10"/>
  <c r="F67" l="1"/>
  <c r="G67"/>
</calcChain>
</file>

<file path=xl/sharedStrings.xml><?xml version="1.0" encoding="utf-8"?>
<sst xmlns="http://schemas.openxmlformats.org/spreadsheetml/2006/main" count="167" uniqueCount="91">
  <si>
    <t>Lp.</t>
  </si>
  <si>
    <t>Klasyfikacja budżetowa</t>
  </si>
  <si>
    <t>Jedn.   realiz.</t>
  </si>
  <si>
    <t>Dz.</t>
  </si>
  <si>
    <t>Rozdz.</t>
  </si>
  <si>
    <t>Transport i Łączność</t>
  </si>
  <si>
    <t>Starostwo Powiatowe</t>
  </si>
  <si>
    <t>UMiG</t>
  </si>
  <si>
    <t>Gospodarka mieszkaniowa</t>
  </si>
  <si>
    <t>Modernizacja zasobów mieszkaniowych</t>
  </si>
  <si>
    <t>1.</t>
  </si>
  <si>
    <t>Pomoc finansowa na opracowanie dokumentacji projektowo-kosztorysowej budowy nowego komisariatu policji w Sycowie</t>
  </si>
  <si>
    <t>KWP</t>
  </si>
  <si>
    <t>2.</t>
  </si>
  <si>
    <t>3.</t>
  </si>
  <si>
    <t>4.</t>
  </si>
  <si>
    <t>Gospodarka  komunalna i ochrona środowiska</t>
  </si>
  <si>
    <t>Utrzymanie projektu- modernizacja oczyszczalni ścieków</t>
  </si>
  <si>
    <t>Kultura i ochrona dziedzictwa narodowego</t>
  </si>
  <si>
    <t>Razem wydatki majątkowe</t>
  </si>
  <si>
    <t xml:space="preserve">UMiG </t>
  </si>
  <si>
    <t>Kultura fizyczna</t>
  </si>
  <si>
    <t>7.</t>
  </si>
  <si>
    <t>Modernizacja dróg i chodników gminnych</t>
  </si>
  <si>
    <t>5.</t>
  </si>
  <si>
    <t>Działalność usługowa</t>
  </si>
  <si>
    <t>Zakupy inwestycyjne</t>
  </si>
  <si>
    <t>MOSIR</t>
  </si>
  <si>
    <t>Dotacja na wydatki majątkowe  MOSiR</t>
  </si>
  <si>
    <t>Wykonanie miejsc postojowych przy cmentarzach w m.Drołtowice i m.Św.Marek</t>
  </si>
  <si>
    <t>Przebudowa drogi gminnej nr 101668D w m. Wioska</t>
  </si>
  <si>
    <t>Współudział w budowie chodnika   w m.  Wojciechowo-Zawada w ciągu drogi woj. Nr 448 wraz przebudową oraz częściową budową kanalizacji deszczowej - I etap w ramach przebudowy drogi</t>
  </si>
  <si>
    <t>Modernizacja świetlicy wiejskiej w m. Ślizów -FS</t>
  </si>
  <si>
    <t>Budowa placu rekreacyjnego w m. Biskupice FS</t>
  </si>
  <si>
    <t>Budowa budynków gospodarczych przy świetlicy wiejskiej w m. Zawada FS</t>
  </si>
  <si>
    <t>Rozbudowa terenów rekreacyjnych przy świetlicy w m. Drołtowice FS</t>
  </si>
  <si>
    <t>Rozbudowa terenów rekreacyjnych przy świetlicy w m. Działosza- FS</t>
  </si>
  <si>
    <t>Rozbudowa terenów rekreacyjnych przy boisku sportowym w m. Komorów FS</t>
  </si>
  <si>
    <t>Rozbudowa terenów rekreacyjnych w m. Nowy Dwór - montaż siłowni zewnętrznej FS</t>
  </si>
  <si>
    <t>Zakup i montaż lamp solarnych na ul. Malinowej w m. Wioska - FS</t>
  </si>
  <si>
    <t>Oświata i wychowanie</t>
  </si>
  <si>
    <t>Instalacja oświetlenia ewakuacyjnego</t>
  </si>
  <si>
    <t>PP1</t>
  </si>
  <si>
    <t>Budowa dróg dojazdowych do gruntów rolnych</t>
  </si>
  <si>
    <t>Udział do spółki- Oświetlenie Uliczne i Drogowe w Kaliszu</t>
  </si>
  <si>
    <t>Współudział w przebudowie dóg powiatowych-Przebudowa drogi powiatowej nr 1500D na terenie miasta Sycowa-ul.Oleśnicka od ronda w kierunku skrzyżowania z drogą wojewódzką</t>
  </si>
  <si>
    <t>8.</t>
  </si>
  <si>
    <t>Przebudowa dróg osiedlowych</t>
  </si>
  <si>
    <t>9.</t>
  </si>
  <si>
    <t>Przebudowa drogi ul.Kaliska</t>
  </si>
  <si>
    <t>SP2</t>
  </si>
  <si>
    <t>Wykonanie przyłącza wody</t>
  </si>
  <si>
    <t>PP2</t>
  </si>
  <si>
    <t>GIM</t>
  </si>
  <si>
    <t>Budowa placu zabaw</t>
  </si>
  <si>
    <t>6.</t>
  </si>
  <si>
    <t>Modernizacja wentylacji kuchennej</t>
  </si>
  <si>
    <t>Zakup patelni elektrycznej</t>
  </si>
  <si>
    <t>Wymiana instalacji elektrycznej wraz z robotami budowlanymi</t>
  </si>
  <si>
    <t>Wykonanie klap dymnych</t>
  </si>
  <si>
    <t>PP 1</t>
  </si>
  <si>
    <t>SP Działosza</t>
  </si>
  <si>
    <t>PP3</t>
  </si>
  <si>
    <t>10.</t>
  </si>
  <si>
    <t>11.</t>
  </si>
  <si>
    <t>Dotacja na wydatki majątkowe Centrum Kultury</t>
  </si>
  <si>
    <t>CK</t>
  </si>
  <si>
    <t>Współudział w przebudowie  drogi wojewódzkiej nr 449 w zakresie budowy ciągu pieszo-rowerowego w m. Syców wraz z budową kanalizacji deszczowej- przy ul.Kaliskiej w zakresie opracowania dokumentacji projektowej- pomoc rzeczowa</t>
  </si>
  <si>
    <t>Budowa placu rekreacyjnego w m.Gaszowice FS</t>
  </si>
  <si>
    <t>Modernizacja świetlicy wiejskiej w m. Biskupice-wymiana dachu</t>
  </si>
  <si>
    <t>Współudział w przebudowie dróg powiatowych</t>
  </si>
  <si>
    <t>Administracja publiczna</t>
  </si>
  <si>
    <t>Pomoc finansowa na zakup psa policyjnego wraz z samochodem dostosowanym do jego transportu</t>
  </si>
  <si>
    <t>Rozbudowa terenów rekreacyjnych w m. Stradomia W. - zakup kontenera sanitarnego</t>
  </si>
  <si>
    <t>Rozbudowa terenów rekreacyjnych przy świetlicy w m.Wioska</t>
  </si>
  <si>
    <t>Montaż kamery na terenie parku miejskiego</t>
  </si>
  <si>
    <t>Budowa siłowni  zewnętrznej w m. Szczodrów</t>
  </si>
  <si>
    <t>Dofinansowanie  obiektów zabytkowych</t>
  </si>
  <si>
    <t>Planowane wydatki</t>
  </si>
  <si>
    <t>Poniesione wydatki</t>
  </si>
  <si>
    <t>Uwagi</t>
  </si>
  <si>
    <t>zadanie zrealizowano</t>
  </si>
  <si>
    <t>Wykaz wydatków majątkowych oraz zadań inwestycyjnych planowanych  do realizacji w 2017 roku
 i ich wykonanie w I półroczu 2017 r.</t>
  </si>
  <si>
    <t xml:space="preserve">Bezpieczeństwo publiczne i ochrona przeciwpożarowa </t>
  </si>
  <si>
    <t>Modernizacja budynku SP nr 2 w Sycowie</t>
  </si>
  <si>
    <t>Termomodernizacja budynku SP w Działoszy</t>
  </si>
  <si>
    <t>Termomodernizacja budynku PP nr 3 w Sycowie</t>
  </si>
  <si>
    <t>Tabela nr 5</t>
  </si>
  <si>
    <t>Budowa magazynu gospodarczego przy świetlicy wiejskiej w m. Biskupice wraz
 z utwardzeniem terenu -FS</t>
  </si>
  <si>
    <t>UMiG wraz
 z DSDiK</t>
  </si>
  <si>
    <t>Termomodernizacja budynku PP nr 2 w Sycowie</t>
  </si>
</sst>
</file>

<file path=xl/styles.xml><?xml version="1.0" encoding="utf-8"?>
<styleSheet xmlns="http://schemas.openxmlformats.org/spreadsheetml/2006/main">
  <fonts count="16">
    <font>
      <sz val="10"/>
      <name val="Arial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b/>
      <i/>
      <sz val="9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sz val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73">
    <xf numFmtId="0" fontId="0" fillId="0" borderId="0" xfId="0"/>
    <xf numFmtId="4" fontId="2" fillId="0" borderId="0" xfId="0" applyNumberFormat="1" applyFont="1"/>
    <xf numFmtId="3" fontId="0" fillId="0" borderId="0" xfId="0" applyNumberFormat="1"/>
    <xf numFmtId="0" fontId="3" fillId="0" borderId="0" xfId="0" applyFont="1" applyAlignment="1">
      <alignment horizontal="center"/>
    </xf>
    <xf numFmtId="4" fontId="2" fillId="0" borderId="0" xfId="0" applyNumberFormat="1" applyFont="1" applyFill="1"/>
    <xf numFmtId="0" fontId="0" fillId="0" borderId="0" xfId="0" applyFill="1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Border="1"/>
    <xf numFmtId="0" fontId="9" fillId="0" borderId="26" xfId="1" applyFont="1" applyBorder="1" applyAlignment="1">
      <alignment horizontal="centerContinuous"/>
    </xf>
    <xf numFmtId="0" fontId="11" fillId="3" borderId="12" xfId="1" applyFont="1" applyFill="1" applyBorder="1" applyAlignment="1">
      <alignment horizontal="center" vertical="top"/>
    </xf>
    <xf numFmtId="0" fontId="11" fillId="3" borderId="12" xfId="1" applyFont="1" applyFill="1" applyBorder="1" applyAlignment="1">
      <alignment horizontal="center" vertical="top" wrapText="1"/>
    </xf>
    <xf numFmtId="3" fontId="11" fillId="3" borderId="12" xfId="1" applyNumberFormat="1" applyFont="1" applyFill="1" applyBorder="1" applyAlignment="1">
      <alignment horizontal="right" vertical="center" wrapText="1"/>
    </xf>
    <xf numFmtId="3" fontId="12" fillId="3" borderId="13" xfId="1" applyNumberFormat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top"/>
    </xf>
    <xf numFmtId="0" fontId="10" fillId="0" borderId="2" xfId="1" applyFont="1" applyFill="1" applyBorder="1" applyAlignment="1">
      <alignment horizontal="center" vertical="top"/>
    </xf>
    <xf numFmtId="0" fontId="10" fillId="0" borderId="2" xfId="1" applyFont="1" applyFill="1" applyBorder="1" applyAlignment="1">
      <alignment horizontal="center" vertical="top" wrapText="1"/>
    </xf>
    <xf numFmtId="3" fontId="12" fillId="0" borderId="1" xfId="1" applyNumberFormat="1" applyFont="1" applyFill="1" applyBorder="1" applyAlignment="1">
      <alignment horizontal="right" vertical="center" wrapText="1"/>
    </xf>
    <xf numFmtId="3" fontId="10" fillId="0" borderId="2" xfId="1" applyNumberFormat="1" applyFont="1" applyFill="1" applyBorder="1" applyAlignment="1">
      <alignment horizontal="right" vertical="center" wrapText="1"/>
    </xf>
    <xf numFmtId="3" fontId="10" fillId="0" borderId="7" xfId="1" applyNumberFormat="1" applyFont="1" applyFill="1" applyBorder="1" applyAlignment="1">
      <alignment horizontal="center" vertical="center" wrapText="1"/>
    </xf>
    <xf numFmtId="3" fontId="12" fillId="0" borderId="2" xfId="1" applyNumberFormat="1" applyFont="1" applyFill="1" applyBorder="1" applyAlignment="1">
      <alignment horizontal="right" vertical="center" wrapText="1"/>
    </xf>
    <xf numFmtId="0" fontId="10" fillId="2" borderId="3" xfId="1" applyFont="1" applyFill="1" applyBorder="1" applyAlignment="1">
      <alignment horizontal="center" vertical="top"/>
    </xf>
    <xf numFmtId="0" fontId="10" fillId="2" borderId="2" xfId="1" applyFont="1" applyFill="1" applyBorder="1" applyAlignment="1">
      <alignment horizontal="center" vertical="top"/>
    </xf>
    <xf numFmtId="3" fontId="10" fillId="2" borderId="2" xfId="1" applyNumberFormat="1" applyFont="1" applyFill="1" applyBorder="1" applyAlignment="1">
      <alignment horizontal="right" vertical="center" wrapText="1"/>
    </xf>
    <xf numFmtId="4" fontId="10" fillId="0" borderId="2" xfId="1" applyNumberFormat="1" applyFont="1" applyFill="1" applyBorder="1" applyAlignment="1">
      <alignment horizontal="right" vertical="center" wrapText="1"/>
    </xf>
    <xf numFmtId="0" fontId="10" fillId="0" borderId="32" xfId="1" applyFont="1" applyFill="1" applyBorder="1" applyAlignment="1">
      <alignment horizontal="center" vertical="top"/>
    </xf>
    <xf numFmtId="0" fontId="10" fillId="0" borderId="32" xfId="1" applyFont="1" applyFill="1" applyBorder="1" applyAlignment="1">
      <alignment horizontal="center" vertical="top" wrapText="1"/>
    </xf>
    <xf numFmtId="3" fontId="12" fillId="0" borderId="32" xfId="1" applyNumberFormat="1" applyFont="1" applyFill="1" applyBorder="1" applyAlignment="1">
      <alignment horizontal="right" vertical="center" wrapText="1"/>
    </xf>
    <xf numFmtId="3" fontId="10" fillId="0" borderId="33" xfId="1" applyNumberFormat="1" applyFont="1" applyFill="1" applyBorder="1" applyAlignment="1">
      <alignment horizontal="center" vertical="center" wrapText="1"/>
    </xf>
    <xf numFmtId="0" fontId="14" fillId="3" borderId="12" xfId="1" applyFont="1" applyFill="1" applyBorder="1" applyAlignment="1">
      <alignment horizontal="center" vertical="top"/>
    </xf>
    <xf numFmtId="0" fontId="14" fillId="3" borderId="12" xfId="1" applyFont="1" applyFill="1" applyBorder="1" applyAlignment="1">
      <alignment horizontal="center" vertical="top" wrapText="1"/>
    </xf>
    <xf numFmtId="0" fontId="10" fillId="0" borderId="17" xfId="1" applyFont="1" applyFill="1" applyBorder="1" applyAlignment="1">
      <alignment horizontal="left" vertical="center" wrapText="1"/>
    </xf>
    <xf numFmtId="0" fontId="14" fillId="0" borderId="16" xfId="1" applyFont="1" applyFill="1" applyBorder="1" applyAlignment="1">
      <alignment horizontal="center" vertical="top"/>
    </xf>
    <xf numFmtId="3" fontId="12" fillId="0" borderId="12" xfId="1" applyNumberFormat="1" applyFont="1" applyFill="1" applyBorder="1" applyAlignment="1">
      <alignment horizontal="right" vertical="center" wrapText="1"/>
    </xf>
    <xf numFmtId="3" fontId="10" fillId="0" borderId="16" xfId="1" applyNumberFormat="1" applyFont="1" applyFill="1" applyBorder="1" applyAlignment="1">
      <alignment horizontal="right" vertical="center" wrapText="1"/>
    </xf>
    <xf numFmtId="3" fontId="12" fillId="0" borderId="13" xfId="1" applyNumberFormat="1" applyFont="1" applyFill="1" applyBorder="1" applyAlignment="1">
      <alignment horizontal="center" vertical="center" wrapText="1"/>
    </xf>
    <xf numFmtId="0" fontId="14" fillId="3" borderId="16" xfId="1" applyFont="1" applyFill="1" applyBorder="1" applyAlignment="1">
      <alignment horizontal="center" vertical="top"/>
    </xf>
    <xf numFmtId="0" fontId="10" fillId="3" borderId="12" xfId="1" applyFont="1" applyFill="1" applyBorder="1" applyAlignment="1">
      <alignment horizontal="center" vertical="top"/>
    </xf>
    <xf numFmtId="0" fontId="10" fillId="3" borderId="17" xfId="1" applyFont="1" applyFill="1" applyBorder="1" applyAlignment="1">
      <alignment horizontal="center" vertical="top" wrapText="1"/>
    </xf>
    <xf numFmtId="3" fontId="14" fillId="3" borderId="16" xfId="1" applyNumberFormat="1" applyFont="1" applyFill="1" applyBorder="1" applyAlignment="1">
      <alignment horizontal="right" vertical="center" wrapText="1"/>
    </xf>
    <xf numFmtId="3" fontId="10" fillId="3" borderId="13" xfId="1" applyNumberFormat="1" applyFont="1" applyFill="1" applyBorder="1" applyAlignment="1">
      <alignment horizontal="center" vertical="center" wrapText="1"/>
    </xf>
    <xf numFmtId="0" fontId="14" fillId="0" borderId="21" xfId="1" applyFont="1" applyFill="1" applyBorder="1" applyAlignment="1">
      <alignment horizontal="center" vertical="top"/>
    </xf>
    <xf numFmtId="3" fontId="10" fillId="0" borderId="21" xfId="1" applyNumberFormat="1" applyFont="1" applyFill="1" applyBorder="1" applyAlignment="1">
      <alignment horizontal="right" vertical="center" wrapText="1"/>
    </xf>
    <xf numFmtId="3" fontId="12" fillId="0" borderId="24" xfId="1" applyNumberFormat="1" applyFont="1" applyFill="1" applyBorder="1" applyAlignment="1">
      <alignment horizontal="center" vertical="center" wrapText="1"/>
    </xf>
    <xf numFmtId="0" fontId="14" fillId="0" borderId="18" xfId="1" applyFont="1" applyFill="1" applyBorder="1" applyAlignment="1">
      <alignment horizontal="center" vertical="top"/>
    </xf>
    <xf numFmtId="3" fontId="10" fillId="0" borderId="18" xfId="1" applyNumberFormat="1" applyFont="1" applyFill="1" applyBorder="1" applyAlignment="1">
      <alignment horizontal="right" vertical="center" wrapText="1"/>
    </xf>
    <xf numFmtId="3" fontId="12" fillId="0" borderId="20" xfId="1" applyNumberFormat="1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0" fillId="0" borderId="1" xfId="1" applyFont="1" applyFill="1" applyBorder="1" applyAlignment="1">
      <alignment horizontal="center" vertical="top"/>
    </xf>
    <xf numFmtId="3" fontId="10" fillId="0" borderId="1" xfId="1" applyNumberFormat="1" applyFont="1" applyFill="1" applyBorder="1" applyAlignment="1">
      <alignment horizontal="right" vertical="center" wrapText="1"/>
    </xf>
    <xf numFmtId="0" fontId="11" fillId="0" borderId="10" xfId="0" applyFont="1" applyBorder="1" applyAlignment="1">
      <alignment horizontal="center"/>
    </xf>
    <xf numFmtId="3" fontId="10" fillId="0" borderId="10" xfId="1" applyNumberFormat="1" applyFont="1" applyFill="1" applyBorder="1" applyAlignment="1">
      <alignment horizontal="right" vertical="center" wrapText="1"/>
    </xf>
    <xf numFmtId="3" fontId="12" fillId="0" borderId="11" xfId="1" applyNumberFormat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top"/>
    </xf>
    <xf numFmtId="3" fontId="12" fillId="0" borderId="10" xfId="1" applyNumberFormat="1" applyFont="1" applyFill="1" applyBorder="1" applyAlignment="1">
      <alignment horizontal="right" vertical="center" wrapText="1"/>
    </xf>
    <xf numFmtId="0" fontId="10" fillId="0" borderId="1" xfId="1" applyFont="1" applyFill="1" applyBorder="1" applyAlignment="1">
      <alignment horizontal="center" vertical="center"/>
    </xf>
    <xf numFmtId="0" fontId="10" fillId="0" borderId="25" xfId="1" applyFont="1" applyFill="1" applyBorder="1" applyAlignment="1">
      <alignment horizontal="center" vertical="center" wrapText="1"/>
    </xf>
    <xf numFmtId="3" fontId="12" fillId="0" borderId="8" xfId="1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/>
    </xf>
    <xf numFmtId="0" fontId="10" fillId="0" borderId="2" xfId="1" applyFont="1" applyFill="1" applyBorder="1" applyAlignment="1">
      <alignment horizontal="center" vertical="center"/>
    </xf>
    <xf numFmtId="0" fontId="10" fillId="0" borderId="6" xfId="1" applyFont="1" applyFill="1" applyBorder="1" applyAlignment="1">
      <alignment horizontal="center" vertical="center" wrapText="1"/>
    </xf>
    <xf numFmtId="3" fontId="12" fillId="0" borderId="7" xfId="1" applyNumberFormat="1" applyFont="1" applyFill="1" applyBorder="1" applyAlignment="1">
      <alignment horizontal="center" vertical="center" wrapText="1"/>
    </xf>
    <xf numFmtId="3" fontId="10" fillId="0" borderId="8" xfId="1" applyNumberFormat="1" applyFont="1" applyFill="1" applyBorder="1" applyAlignment="1">
      <alignment horizontal="center" vertical="center" wrapText="1"/>
    </xf>
    <xf numFmtId="0" fontId="14" fillId="0" borderId="4" xfId="1" applyFont="1" applyFill="1" applyBorder="1" applyAlignment="1">
      <alignment horizontal="center" vertical="top"/>
    </xf>
    <xf numFmtId="0" fontId="5" fillId="0" borderId="32" xfId="0" applyFont="1" applyBorder="1"/>
    <xf numFmtId="3" fontId="10" fillId="0" borderId="22" xfId="1" applyNumberFormat="1" applyFont="1" applyFill="1" applyBorder="1" applyAlignment="1">
      <alignment horizontal="right" vertical="center" wrapText="1"/>
    </xf>
    <xf numFmtId="0" fontId="10" fillId="0" borderId="15" xfId="1" applyFont="1" applyFill="1" applyBorder="1" applyAlignment="1">
      <alignment horizontal="center" vertical="top"/>
    </xf>
    <xf numFmtId="0" fontId="10" fillId="0" borderId="9" xfId="1" applyFont="1" applyFill="1" applyBorder="1" applyAlignment="1">
      <alignment horizontal="center" vertical="top"/>
    </xf>
    <xf numFmtId="3" fontId="10" fillId="0" borderId="11" xfId="1" applyNumberFormat="1" applyFont="1" applyFill="1" applyBorder="1" applyAlignment="1">
      <alignment horizontal="center" vertical="center" wrapText="1"/>
    </xf>
    <xf numFmtId="0" fontId="12" fillId="3" borderId="12" xfId="1" applyFont="1" applyFill="1" applyBorder="1" applyAlignment="1">
      <alignment horizontal="center"/>
    </xf>
    <xf numFmtId="0" fontId="11" fillId="3" borderId="12" xfId="1" applyFont="1" applyFill="1" applyBorder="1" applyAlignment="1">
      <alignment horizontal="center"/>
    </xf>
    <xf numFmtId="0" fontId="11" fillId="3" borderId="12" xfId="1" applyFont="1" applyFill="1" applyBorder="1" applyAlignment="1">
      <alignment horizontal="center" wrapText="1"/>
    </xf>
    <xf numFmtId="0" fontId="11" fillId="0" borderId="32" xfId="0" applyFont="1" applyBorder="1" applyAlignment="1">
      <alignment horizontal="center"/>
    </xf>
    <xf numFmtId="0" fontId="10" fillId="0" borderId="32" xfId="1" applyFont="1" applyFill="1" applyBorder="1" applyAlignment="1">
      <alignment horizontal="center" vertical="center"/>
    </xf>
    <xf numFmtId="0" fontId="10" fillId="0" borderId="35" xfId="1" applyFont="1" applyFill="1" applyBorder="1" applyAlignment="1">
      <alignment horizontal="center" vertical="center" wrapText="1"/>
    </xf>
    <xf numFmtId="3" fontId="10" fillId="0" borderId="32" xfId="1" applyNumberFormat="1" applyFont="1" applyFill="1" applyBorder="1" applyAlignment="1">
      <alignment horizontal="right" vertical="center" wrapText="1"/>
    </xf>
    <xf numFmtId="3" fontId="12" fillId="0" borderId="33" xfId="1" applyNumberFormat="1" applyFont="1" applyFill="1" applyBorder="1" applyAlignment="1">
      <alignment horizontal="center" vertical="center" wrapText="1"/>
    </xf>
    <xf numFmtId="0" fontId="10" fillId="0" borderId="15" xfId="1" applyFont="1" applyFill="1" applyBorder="1" applyAlignment="1">
      <alignment horizontal="left" vertical="center" wrapText="1"/>
    </xf>
    <xf numFmtId="0" fontId="10" fillId="0" borderId="6" xfId="1" applyFont="1" applyFill="1" applyBorder="1" applyAlignment="1">
      <alignment horizontal="left" vertical="center" wrapText="1"/>
    </xf>
    <xf numFmtId="0" fontId="10" fillId="0" borderId="14" xfId="1" applyFont="1" applyFill="1" applyBorder="1" applyAlignment="1">
      <alignment horizontal="left" vertical="center" wrapText="1"/>
    </xf>
    <xf numFmtId="0" fontId="9" fillId="0" borderId="43" xfId="1" applyFont="1" applyBorder="1" applyAlignment="1">
      <alignment horizontal="centerContinuous"/>
    </xf>
    <xf numFmtId="0" fontId="9" fillId="0" borderId="42" xfId="1" applyFont="1" applyBorder="1" applyAlignment="1">
      <alignment horizontal="centerContinuous"/>
    </xf>
    <xf numFmtId="0" fontId="9" fillId="0" borderId="27" xfId="1" applyFont="1" applyFill="1" applyBorder="1" applyAlignment="1">
      <alignment horizontal="centerContinuous" vertical="center" wrapText="1"/>
    </xf>
    <xf numFmtId="0" fontId="9" fillId="0" borderId="20" xfId="1" applyFont="1" applyFill="1" applyBorder="1" applyAlignment="1">
      <alignment horizontal="centerContinuous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14" fillId="0" borderId="12" xfId="1" applyFont="1" applyFill="1" applyBorder="1" applyAlignment="1">
      <alignment horizontal="center" vertical="center"/>
    </xf>
    <xf numFmtId="0" fontId="14" fillId="0" borderId="12" xfId="1" applyFont="1" applyFill="1" applyBorder="1" applyAlignment="1">
      <alignment horizontal="center" vertical="center" wrapText="1"/>
    </xf>
    <xf numFmtId="3" fontId="14" fillId="0" borderId="12" xfId="1" applyNumberFormat="1" applyFont="1" applyFill="1" applyBorder="1" applyAlignment="1">
      <alignment horizontal="center" vertical="center" wrapText="1"/>
    </xf>
    <xf numFmtId="3" fontId="14" fillId="0" borderId="30" xfId="1" applyNumberFormat="1" applyFont="1" applyFill="1" applyBorder="1" applyAlignment="1">
      <alignment horizontal="center" vertical="center" wrapText="1"/>
    </xf>
    <xf numFmtId="0" fontId="8" fillId="0" borderId="45" xfId="1" applyFont="1" applyFill="1" applyBorder="1" applyAlignment="1">
      <alignment horizontal="center" vertical="center"/>
    </xf>
    <xf numFmtId="0" fontId="8" fillId="0" borderId="36" xfId="1" applyFont="1" applyFill="1" applyBorder="1" applyAlignment="1">
      <alignment horizontal="center" vertical="center"/>
    </xf>
    <xf numFmtId="0" fontId="8" fillId="0" borderId="39" xfId="1" applyFont="1" applyFill="1" applyBorder="1" applyAlignment="1">
      <alignment horizontal="center" vertical="center"/>
    </xf>
    <xf numFmtId="0" fontId="8" fillId="0" borderId="44" xfId="1" applyFont="1" applyFill="1" applyBorder="1" applyAlignment="1">
      <alignment horizontal="center" vertical="center"/>
    </xf>
    <xf numFmtId="3" fontId="11" fillId="3" borderId="16" xfId="1" applyNumberFormat="1" applyFont="1" applyFill="1" applyBorder="1" applyAlignment="1">
      <alignment horizontal="right" vertical="center" wrapText="1"/>
    </xf>
    <xf numFmtId="3" fontId="10" fillId="0" borderId="28" xfId="1" applyNumberFormat="1" applyFont="1" applyFill="1" applyBorder="1" applyAlignment="1">
      <alignment horizontal="right" vertical="center" wrapText="1"/>
    </xf>
    <xf numFmtId="3" fontId="12" fillId="3" borderId="30" xfId="1" applyNumberFormat="1" applyFont="1" applyFill="1" applyBorder="1" applyAlignment="1">
      <alignment horizontal="center" vertical="center" wrapText="1"/>
    </xf>
    <xf numFmtId="0" fontId="8" fillId="0" borderId="37" xfId="1" applyFont="1" applyFill="1" applyBorder="1" applyAlignment="1">
      <alignment horizontal="center" vertical="center"/>
    </xf>
    <xf numFmtId="0" fontId="15" fillId="0" borderId="42" xfId="0" applyFont="1" applyBorder="1"/>
    <xf numFmtId="0" fontId="15" fillId="0" borderId="0" xfId="0" applyFont="1" applyBorder="1"/>
    <xf numFmtId="0" fontId="14" fillId="0" borderId="17" xfId="1" applyFont="1" applyFill="1" applyBorder="1" applyAlignment="1">
      <alignment horizontal="center" vertical="center" wrapText="1"/>
    </xf>
    <xf numFmtId="0" fontId="11" fillId="3" borderId="17" xfId="1" applyFont="1" applyFill="1" applyBorder="1" applyAlignment="1">
      <alignment horizontal="left" vertical="center" wrapText="1"/>
    </xf>
    <xf numFmtId="0" fontId="10" fillId="0" borderId="46" xfId="1" applyFont="1" applyFill="1" applyBorder="1" applyAlignment="1">
      <alignment horizontal="left" vertical="center" wrapText="1"/>
    </xf>
    <xf numFmtId="0" fontId="14" fillId="3" borderId="17" xfId="1" applyFont="1" applyFill="1" applyBorder="1" applyAlignment="1">
      <alignment horizontal="left" vertical="center" wrapText="1"/>
    </xf>
    <xf numFmtId="0" fontId="10" fillId="0" borderId="23" xfId="1" applyFont="1" applyFill="1" applyBorder="1" applyAlignment="1">
      <alignment horizontal="left" vertical="center" wrapText="1"/>
    </xf>
    <xf numFmtId="0" fontId="10" fillId="0" borderId="19" xfId="1" applyFont="1" applyFill="1" applyBorder="1" applyAlignment="1">
      <alignment horizontal="left"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14" fillId="3" borderId="47" xfId="1" applyFont="1" applyFill="1" applyBorder="1" applyAlignment="1">
      <alignment horizontal="left" vertical="center" wrapText="1"/>
    </xf>
    <xf numFmtId="0" fontId="10" fillId="0" borderId="48" xfId="1" applyFont="1" applyFill="1" applyBorder="1" applyAlignment="1">
      <alignment horizontal="left" vertical="center" wrapText="1"/>
    </xf>
    <xf numFmtId="0" fontId="10" fillId="0" borderId="25" xfId="1" applyFont="1" applyFill="1" applyBorder="1" applyAlignment="1">
      <alignment horizontal="left" vertical="center" wrapText="1"/>
    </xf>
    <xf numFmtId="0" fontId="11" fillId="3" borderId="47" xfId="1" applyFont="1" applyFill="1" applyBorder="1" applyAlignment="1">
      <alignment horizontal="left" vertical="center" wrapText="1"/>
    </xf>
    <xf numFmtId="0" fontId="11" fillId="3" borderId="17" xfId="1" applyFont="1" applyFill="1" applyBorder="1" applyAlignment="1">
      <alignment horizontal="center" wrapText="1"/>
    </xf>
    <xf numFmtId="0" fontId="9" fillId="0" borderId="34" xfId="1" applyFont="1" applyBorder="1" applyAlignment="1">
      <alignment horizontal="centerContinuous"/>
    </xf>
    <xf numFmtId="0" fontId="9" fillId="0" borderId="37" xfId="1" applyFont="1" applyFill="1" applyBorder="1" applyAlignment="1">
      <alignment horizontal="center" vertical="center" wrapText="1"/>
    </xf>
    <xf numFmtId="0" fontId="13" fillId="0" borderId="40" xfId="1" applyFont="1" applyFill="1" applyBorder="1" applyAlignment="1">
      <alignment horizontal="center" vertical="center"/>
    </xf>
    <xf numFmtId="0" fontId="9" fillId="3" borderId="40" xfId="1" applyFont="1" applyFill="1" applyBorder="1" applyAlignment="1">
      <alignment horizontal="center" vertical="top"/>
    </xf>
    <xf numFmtId="0" fontId="13" fillId="3" borderId="34" xfId="1" applyFont="1" applyFill="1" applyBorder="1" applyAlignment="1">
      <alignment horizontal="center" vertical="top"/>
    </xf>
    <xf numFmtId="0" fontId="8" fillId="0" borderId="31" xfId="1" applyFont="1" applyFill="1" applyBorder="1" applyAlignment="1">
      <alignment horizontal="center" vertical="center"/>
    </xf>
    <xf numFmtId="0" fontId="8" fillId="3" borderId="40" xfId="1" applyFont="1" applyFill="1" applyBorder="1" applyAlignment="1">
      <alignment horizontal="center" vertical="top"/>
    </xf>
    <xf numFmtId="0" fontId="8" fillId="0" borderId="38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11" fillId="0" borderId="0" xfId="0" applyFont="1" applyBorder="1" applyAlignment="1">
      <alignment horizontal="center"/>
    </xf>
    <xf numFmtId="0" fontId="10" fillId="0" borderId="0" xfId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 wrapText="1"/>
    </xf>
    <xf numFmtId="3" fontId="12" fillId="0" borderId="0" xfId="1" applyNumberFormat="1" applyFont="1" applyFill="1" applyBorder="1" applyAlignment="1">
      <alignment horizontal="right" vertical="center" wrapText="1"/>
    </xf>
    <xf numFmtId="3" fontId="10" fillId="0" borderId="0" xfId="1" applyNumberFormat="1" applyFont="1" applyFill="1" applyBorder="1" applyAlignment="1">
      <alignment horizontal="right" vertical="center" wrapText="1"/>
    </xf>
    <xf numFmtId="3" fontId="12" fillId="0" borderId="0" xfId="1" applyNumberFormat="1" applyFont="1" applyFill="1" applyBorder="1" applyAlignment="1">
      <alignment horizontal="center" vertical="center" wrapText="1"/>
    </xf>
    <xf numFmtId="0" fontId="8" fillId="0" borderId="40" xfId="1" applyFont="1" applyFill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41" xfId="0" applyFont="1" applyBorder="1" applyAlignment="1">
      <alignment horizontal="center" vertical="center"/>
    </xf>
    <xf numFmtId="0" fontId="8" fillId="3" borderId="34" xfId="1" applyFont="1" applyFill="1" applyBorder="1" applyAlignment="1">
      <alignment horizontal="center" vertical="top"/>
    </xf>
    <xf numFmtId="0" fontId="8" fillId="3" borderId="31" xfId="1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 wrapText="1"/>
    </xf>
    <xf numFmtId="0" fontId="11" fillId="0" borderId="15" xfId="1" applyFont="1" applyFill="1" applyBorder="1" applyAlignment="1">
      <alignment horizontal="center" vertical="top"/>
    </xf>
    <xf numFmtId="0" fontId="12" fillId="0" borderId="1" xfId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top"/>
    </xf>
    <xf numFmtId="0" fontId="10" fillId="0" borderId="0" xfId="1" applyFont="1" applyFill="1" applyBorder="1" applyAlignment="1">
      <alignment horizontal="center" vertical="top" wrapText="1"/>
    </xf>
    <xf numFmtId="4" fontId="10" fillId="0" borderId="0" xfId="1" applyNumberFormat="1" applyFont="1" applyFill="1" applyBorder="1" applyAlignment="1">
      <alignment horizontal="right" vertical="center" wrapText="1"/>
    </xf>
    <xf numFmtId="3" fontId="10" fillId="0" borderId="0" xfId="1" applyNumberFormat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/>
    </xf>
    <xf numFmtId="0" fontId="10" fillId="0" borderId="14" xfId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10" fillId="0" borderId="22" xfId="1" applyFont="1" applyFill="1" applyBorder="1" applyAlignment="1">
      <alignment horizontal="center" vertical="center"/>
    </xf>
    <xf numFmtId="0" fontId="10" fillId="0" borderId="23" xfId="1" applyFont="1" applyFill="1" applyBorder="1" applyAlignment="1">
      <alignment horizontal="center" vertical="center" wrapText="1"/>
    </xf>
    <xf numFmtId="0" fontId="10" fillId="3" borderId="12" xfId="1" applyFont="1" applyFill="1" applyBorder="1" applyAlignment="1">
      <alignment horizontal="center" vertical="center"/>
    </xf>
    <xf numFmtId="0" fontId="10" fillId="3" borderId="17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/>
    </xf>
    <xf numFmtId="0" fontId="10" fillId="0" borderId="19" xfId="1" applyFont="1" applyFill="1" applyBorder="1" applyAlignment="1">
      <alignment horizontal="center" vertical="center" wrapText="1"/>
    </xf>
    <xf numFmtId="0" fontId="10" fillId="0" borderId="12" xfId="1" applyFont="1" applyFill="1" applyBorder="1" applyAlignment="1">
      <alignment horizontal="center" vertical="center"/>
    </xf>
    <xf numFmtId="0" fontId="10" fillId="0" borderId="17" xfId="1" applyFont="1" applyFill="1" applyBorder="1" applyAlignment="1">
      <alignment horizontal="center" vertical="center" wrapText="1"/>
    </xf>
    <xf numFmtId="0" fontId="10" fillId="0" borderId="22" xfId="1" applyFont="1" applyFill="1" applyBorder="1" applyAlignment="1">
      <alignment horizontal="center" vertical="center" wrapText="1"/>
    </xf>
    <xf numFmtId="3" fontId="12" fillId="0" borderId="29" xfId="1" applyNumberFormat="1" applyFont="1" applyFill="1" applyBorder="1" applyAlignment="1">
      <alignment horizontal="center" vertical="center" wrapText="1"/>
    </xf>
    <xf numFmtId="3" fontId="10" fillId="0" borderId="34" xfId="1" applyNumberFormat="1" applyFont="1" applyFill="1" applyBorder="1" applyAlignment="1">
      <alignment horizontal="right" vertical="center" wrapText="1"/>
    </xf>
    <xf numFmtId="3" fontId="11" fillId="3" borderId="44" xfId="1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center" wrapText="1"/>
    </xf>
    <xf numFmtId="0" fontId="7" fillId="0" borderId="0" xfId="0" applyFont="1" applyAlignment="1"/>
    <xf numFmtId="0" fontId="9" fillId="0" borderId="34" xfId="1" applyFont="1" applyFill="1" applyBorder="1" applyAlignment="1">
      <alignment horizontal="center" vertical="center" wrapText="1"/>
    </xf>
    <xf numFmtId="0" fontId="9" fillId="0" borderId="37" xfId="1" applyFont="1" applyFill="1" applyBorder="1" applyAlignment="1">
      <alignment horizontal="center" vertical="center" wrapText="1"/>
    </xf>
    <xf numFmtId="0" fontId="9" fillId="0" borderId="31" xfId="1" applyFont="1" applyFill="1" applyBorder="1" applyAlignment="1">
      <alignment horizontal="center" vertical="center" wrapText="1"/>
    </xf>
    <xf numFmtId="0" fontId="9" fillId="0" borderId="34" xfId="1" applyFont="1" applyBorder="1" applyAlignment="1">
      <alignment horizontal="center" vertical="center" wrapText="1"/>
    </xf>
    <xf numFmtId="0" fontId="9" fillId="0" borderId="37" xfId="1" applyFont="1" applyBorder="1" applyAlignment="1">
      <alignment horizontal="center" vertical="center" wrapText="1"/>
    </xf>
    <xf numFmtId="0" fontId="9" fillId="0" borderId="31" xfId="1" applyFont="1" applyBorder="1" applyAlignment="1">
      <alignment horizontal="center" vertical="center" wrapText="1"/>
    </xf>
    <xf numFmtId="0" fontId="15" fillId="0" borderId="42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46" xfId="0" applyFont="1" applyBorder="1" applyAlignment="1">
      <alignment horizontal="center"/>
    </xf>
    <xf numFmtId="0" fontId="9" fillId="0" borderId="34" xfId="1" applyFont="1" applyFill="1" applyBorder="1" applyAlignment="1">
      <alignment horizontal="center"/>
    </xf>
    <xf numFmtId="0" fontId="9" fillId="0" borderId="37" xfId="1" applyFont="1" applyFill="1" applyBorder="1" applyAlignment="1">
      <alignment horizontal="center"/>
    </xf>
    <xf numFmtId="0" fontId="9" fillId="0" borderId="31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 vertical="center" wrapText="1"/>
    </xf>
    <xf numFmtId="0" fontId="9" fillId="0" borderId="29" xfId="1" applyFont="1" applyFill="1" applyBorder="1" applyAlignment="1">
      <alignment horizontal="center" vertical="center" wrapText="1"/>
    </xf>
    <xf numFmtId="0" fontId="9" fillId="0" borderId="41" xfId="1" applyFont="1" applyFill="1" applyBorder="1" applyAlignment="1">
      <alignment horizontal="center" vertical="center" wrapText="1"/>
    </xf>
  </cellXfs>
  <cellStyles count="2">
    <cellStyle name="Normalny" xfId="0" builtinId="0"/>
    <cellStyle name="Normalny_Arkusz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3"/>
  <sheetViews>
    <sheetView tabSelected="1" topLeftCell="A16" workbookViewId="0">
      <selection activeCell="K25" sqref="K25"/>
    </sheetView>
  </sheetViews>
  <sheetFormatPr defaultRowHeight="12.75"/>
  <cols>
    <col min="1" max="1" width="3.5703125" customWidth="1"/>
    <col min="2" max="2" width="57.140625" customWidth="1"/>
    <col min="3" max="3" width="7.140625" customWidth="1"/>
    <col min="4" max="4" width="8.42578125" customWidth="1"/>
    <col min="5" max="5" width="12" customWidth="1"/>
    <col min="6" max="6" width="14.5703125" customWidth="1"/>
    <col min="7" max="7" width="14" customWidth="1"/>
    <col min="8" max="8" width="15.140625" style="3" customWidth="1"/>
    <col min="9" max="9" width="10.7109375" bestFit="1" customWidth="1"/>
  </cols>
  <sheetData>
    <row r="1" spans="1:9" ht="15.75" customHeight="1">
      <c r="A1" s="6"/>
      <c r="B1" s="6"/>
      <c r="C1" s="6"/>
      <c r="D1" s="6"/>
      <c r="E1" s="6"/>
      <c r="F1" s="6"/>
      <c r="G1" s="6"/>
      <c r="H1" s="7" t="s">
        <v>87</v>
      </c>
    </row>
    <row r="2" spans="1:9" ht="60" customHeight="1">
      <c r="A2" s="6"/>
      <c r="B2" s="156" t="s">
        <v>82</v>
      </c>
      <c r="C2" s="156"/>
      <c r="D2" s="156"/>
      <c r="E2" s="157"/>
      <c r="F2" s="157"/>
      <c r="G2" s="157"/>
      <c r="H2" s="157"/>
    </row>
    <row r="3" spans="1:9" ht="29.25" customHeight="1" thickBot="1">
      <c r="A3" s="6"/>
      <c r="B3" s="8"/>
      <c r="C3" s="6"/>
      <c r="D3" s="6"/>
      <c r="E3" s="6"/>
      <c r="F3" s="6"/>
      <c r="G3" s="6"/>
      <c r="H3" s="7"/>
    </row>
    <row r="4" spans="1:9">
      <c r="A4" s="112"/>
      <c r="B4" s="98"/>
      <c r="C4" s="9"/>
      <c r="D4" s="81"/>
      <c r="E4" s="82"/>
      <c r="F4" s="158" t="s">
        <v>78</v>
      </c>
      <c r="G4" s="161" t="s">
        <v>79</v>
      </c>
      <c r="H4" s="161" t="s">
        <v>80</v>
      </c>
    </row>
    <row r="5" spans="1:9" ht="24.75" thickBot="1">
      <c r="A5" s="113" t="s">
        <v>0</v>
      </c>
      <c r="B5" s="99"/>
      <c r="C5" s="83" t="s">
        <v>1</v>
      </c>
      <c r="D5" s="84"/>
      <c r="E5" s="85" t="s">
        <v>2</v>
      </c>
      <c r="F5" s="159"/>
      <c r="G5" s="162"/>
      <c r="H5" s="162"/>
    </row>
    <row r="6" spans="1:9">
      <c r="A6" s="158"/>
      <c r="B6" s="164"/>
      <c r="C6" s="167" t="s">
        <v>3</v>
      </c>
      <c r="D6" s="167" t="s">
        <v>4</v>
      </c>
      <c r="E6" s="170"/>
      <c r="F6" s="159"/>
      <c r="G6" s="162"/>
      <c r="H6" s="162"/>
    </row>
    <row r="7" spans="1:9">
      <c r="A7" s="159"/>
      <c r="B7" s="165"/>
      <c r="C7" s="168"/>
      <c r="D7" s="168"/>
      <c r="E7" s="171"/>
      <c r="F7" s="159"/>
      <c r="G7" s="162"/>
      <c r="H7" s="162"/>
    </row>
    <row r="8" spans="1:9" ht="0.75" customHeight="1" thickBot="1">
      <c r="A8" s="160"/>
      <c r="B8" s="166"/>
      <c r="C8" s="169"/>
      <c r="D8" s="169"/>
      <c r="E8" s="172"/>
      <c r="F8" s="160"/>
      <c r="G8" s="163"/>
      <c r="H8" s="163"/>
    </row>
    <row r="9" spans="1:9" ht="18.75" customHeight="1" thickBot="1">
      <c r="A9" s="114">
        <v>1</v>
      </c>
      <c r="B9" s="100">
        <v>2</v>
      </c>
      <c r="C9" s="86">
        <v>3</v>
      </c>
      <c r="D9" s="86">
        <v>4</v>
      </c>
      <c r="E9" s="87">
        <v>5</v>
      </c>
      <c r="F9" s="88">
        <v>6</v>
      </c>
      <c r="G9" s="88">
        <v>7</v>
      </c>
      <c r="H9" s="89">
        <v>8</v>
      </c>
    </row>
    <row r="10" spans="1:9" ht="21" customHeight="1" thickBot="1">
      <c r="A10" s="115"/>
      <c r="B10" s="101" t="s">
        <v>5</v>
      </c>
      <c r="C10" s="10">
        <v>600</v>
      </c>
      <c r="D10" s="10"/>
      <c r="E10" s="11"/>
      <c r="F10" s="12">
        <f>SUM(F11:F19)</f>
        <v>6605000</v>
      </c>
      <c r="G10" s="12">
        <f>G11+G12+G13+G14+G15+G16+G17+G18+G19</f>
        <v>124957</v>
      </c>
      <c r="H10" s="13"/>
    </row>
    <row r="11" spans="1:9" ht="48" customHeight="1">
      <c r="A11" s="92" t="s">
        <v>10</v>
      </c>
      <c r="B11" s="109" t="s">
        <v>31</v>
      </c>
      <c r="C11" s="134"/>
      <c r="D11" s="135">
        <v>60013</v>
      </c>
      <c r="E11" s="133" t="s">
        <v>89</v>
      </c>
      <c r="F11" s="17">
        <v>620000</v>
      </c>
      <c r="G11" s="17"/>
      <c r="H11" s="58"/>
      <c r="I11" s="1"/>
    </row>
    <row r="12" spans="1:9" ht="53.25" customHeight="1">
      <c r="A12" s="91" t="s">
        <v>13</v>
      </c>
      <c r="B12" s="79" t="s">
        <v>67</v>
      </c>
      <c r="C12" s="14"/>
      <c r="D12" s="60">
        <v>60013</v>
      </c>
      <c r="E12" s="133" t="s">
        <v>89</v>
      </c>
      <c r="F12" s="17">
        <v>50000</v>
      </c>
      <c r="G12" s="18"/>
      <c r="H12" s="19"/>
      <c r="I12" s="1"/>
    </row>
    <row r="13" spans="1:9" ht="23.25" customHeight="1">
      <c r="A13" s="92" t="s">
        <v>14</v>
      </c>
      <c r="B13" s="79" t="s">
        <v>70</v>
      </c>
      <c r="C13" s="14"/>
      <c r="D13" s="15">
        <v>60014</v>
      </c>
      <c r="E13" s="16" t="s">
        <v>6</v>
      </c>
      <c r="F13" s="20">
        <v>125000</v>
      </c>
      <c r="G13" s="18"/>
      <c r="H13" s="19"/>
      <c r="I13" s="1"/>
    </row>
    <row r="14" spans="1:9" ht="38.25" customHeight="1">
      <c r="A14" s="91" t="s">
        <v>15</v>
      </c>
      <c r="B14" s="79" t="s">
        <v>45</v>
      </c>
      <c r="C14" s="21"/>
      <c r="D14" s="22">
        <v>60014</v>
      </c>
      <c r="E14" s="16" t="s">
        <v>6</v>
      </c>
      <c r="F14" s="20">
        <v>823000</v>
      </c>
      <c r="G14" s="23"/>
      <c r="H14" s="19"/>
      <c r="I14" s="1"/>
    </row>
    <row r="15" spans="1:9" ht="22.5" customHeight="1">
      <c r="A15" s="92" t="s">
        <v>24</v>
      </c>
      <c r="B15" s="78" t="s">
        <v>30</v>
      </c>
      <c r="C15" s="15"/>
      <c r="D15" s="15">
        <v>60016</v>
      </c>
      <c r="E15" s="16" t="s">
        <v>7</v>
      </c>
      <c r="F15" s="20">
        <v>3700000</v>
      </c>
      <c r="G15" s="18"/>
      <c r="H15" s="19"/>
      <c r="I15" s="1"/>
    </row>
    <row r="16" spans="1:9" ht="21.75" customHeight="1">
      <c r="A16" s="91" t="s">
        <v>55</v>
      </c>
      <c r="B16" s="78" t="s">
        <v>43</v>
      </c>
      <c r="C16" s="15"/>
      <c r="D16" s="15">
        <v>60016</v>
      </c>
      <c r="E16" s="16" t="s">
        <v>7</v>
      </c>
      <c r="F16" s="20">
        <v>150000</v>
      </c>
      <c r="G16" s="24"/>
      <c r="H16" s="19"/>
      <c r="I16" s="1"/>
    </row>
    <row r="17" spans="1:10" ht="24" customHeight="1">
      <c r="A17" s="92" t="s">
        <v>22</v>
      </c>
      <c r="B17" s="78" t="s">
        <v>23</v>
      </c>
      <c r="C17" s="15"/>
      <c r="D17" s="15">
        <v>60016</v>
      </c>
      <c r="E17" s="16" t="s">
        <v>7</v>
      </c>
      <c r="F17" s="20">
        <v>445200</v>
      </c>
      <c r="G17" s="18">
        <v>1119</v>
      </c>
      <c r="H17" s="19"/>
      <c r="I17" s="1"/>
    </row>
    <row r="18" spans="1:10" ht="22.5" customHeight="1">
      <c r="A18" s="91" t="s">
        <v>46</v>
      </c>
      <c r="B18" s="78" t="s">
        <v>47</v>
      </c>
      <c r="C18" s="15"/>
      <c r="D18" s="15">
        <v>60016</v>
      </c>
      <c r="E18" s="16" t="s">
        <v>7</v>
      </c>
      <c r="F18" s="20">
        <v>570000</v>
      </c>
      <c r="G18" s="18">
        <v>2100</v>
      </c>
      <c r="H18" s="19"/>
      <c r="I18" s="1"/>
    </row>
    <row r="19" spans="1:10" ht="20.25" customHeight="1" thickBot="1">
      <c r="A19" s="93">
        <v>9</v>
      </c>
      <c r="B19" s="102" t="s">
        <v>49</v>
      </c>
      <c r="C19" s="25"/>
      <c r="D19" s="25">
        <v>60016</v>
      </c>
      <c r="E19" s="26" t="s">
        <v>7</v>
      </c>
      <c r="F19" s="27">
        <v>121800</v>
      </c>
      <c r="G19" s="76">
        <v>121738</v>
      </c>
      <c r="H19" s="28" t="s">
        <v>81</v>
      </c>
      <c r="I19" s="1"/>
    </row>
    <row r="20" spans="1:10" ht="12" customHeight="1" thickBot="1">
      <c r="A20" s="132"/>
      <c r="B20" s="106"/>
      <c r="C20" s="136"/>
      <c r="D20" s="136"/>
      <c r="E20" s="137"/>
      <c r="F20" s="124"/>
      <c r="G20" s="138"/>
      <c r="H20" s="139"/>
      <c r="I20" s="1"/>
    </row>
    <row r="21" spans="1:10" ht="21" customHeight="1" thickBot="1">
      <c r="A21" s="116"/>
      <c r="B21" s="101" t="s">
        <v>8</v>
      </c>
      <c r="C21" s="29">
        <v>700</v>
      </c>
      <c r="D21" s="29"/>
      <c r="E21" s="30"/>
      <c r="F21" s="12">
        <f>SUM(F22)</f>
        <v>450000</v>
      </c>
      <c r="G21" s="12">
        <f>+G22</f>
        <v>7590</v>
      </c>
      <c r="H21" s="13"/>
      <c r="I21" s="1"/>
    </row>
    <row r="22" spans="1:10" ht="18" customHeight="1" thickBot="1">
      <c r="A22" s="127" t="s">
        <v>10</v>
      </c>
      <c r="B22" s="31" t="s">
        <v>9</v>
      </c>
      <c r="C22" s="32"/>
      <c r="D22" s="150">
        <v>70005</v>
      </c>
      <c r="E22" s="151" t="s">
        <v>7</v>
      </c>
      <c r="F22" s="33">
        <v>450000</v>
      </c>
      <c r="G22" s="34">
        <v>7590</v>
      </c>
      <c r="H22" s="35"/>
      <c r="I22" s="1"/>
    </row>
    <row r="23" spans="1:10" ht="18" customHeight="1" thickBot="1">
      <c r="A23" s="115"/>
      <c r="B23" s="103" t="s">
        <v>25</v>
      </c>
      <c r="C23" s="36">
        <v>710</v>
      </c>
      <c r="D23" s="37"/>
      <c r="E23" s="38"/>
      <c r="F23" s="39">
        <f>+F24</f>
        <v>100000</v>
      </c>
      <c r="G23" s="39">
        <f>+G24</f>
        <v>0</v>
      </c>
      <c r="H23" s="40"/>
      <c r="I23" s="1"/>
      <c r="J23" s="2"/>
    </row>
    <row r="24" spans="1:10" ht="33.75" customHeight="1" thickBot="1">
      <c r="A24" s="117" t="s">
        <v>10</v>
      </c>
      <c r="B24" s="104" t="s">
        <v>29</v>
      </c>
      <c r="C24" s="41"/>
      <c r="D24" s="144">
        <v>71035</v>
      </c>
      <c r="E24" s="145" t="s">
        <v>7</v>
      </c>
      <c r="F24" s="42">
        <v>100000</v>
      </c>
      <c r="G24" s="42"/>
      <c r="H24" s="43"/>
      <c r="I24" s="1"/>
    </row>
    <row r="25" spans="1:10" ht="18" customHeight="1" thickBot="1">
      <c r="A25" s="118"/>
      <c r="B25" s="103" t="s">
        <v>71</v>
      </c>
      <c r="C25" s="36">
        <v>750</v>
      </c>
      <c r="D25" s="146"/>
      <c r="E25" s="147"/>
      <c r="F25" s="39">
        <f>+F26</f>
        <v>30900</v>
      </c>
      <c r="G25" s="39">
        <f>+G26</f>
        <v>0</v>
      </c>
      <c r="H25" s="40"/>
      <c r="I25" s="1"/>
    </row>
    <row r="26" spans="1:10" s="5" customFormat="1" ht="21" customHeight="1" thickBot="1">
      <c r="A26" s="97" t="s">
        <v>10</v>
      </c>
      <c r="B26" s="105" t="s">
        <v>26</v>
      </c>
      <c r="C26" s="44"/>
      <c r="D26" s="148">
        <v>75023</v>
      </c>
      <c r="E26" s="149" t="s">
        <v>7</v>
      </c>
      <c r="F26" s="45">
        <v>30900</v>
      </c>
      <c r="G26" s="154"/>
      <c r="H26" s="153"/>
      <c r="I26" s="4"/>
    </row>
    <row r="27" spans="1:10" ht="28.5" customHeight="1" thickBot="1">
      <c r="A27" s="118"/>
      <c r="B27" s="101" t="s">
        <v>83</v>
      </c>
      <c r="C27" s="47">
        <v>754</v>
      </c>
      <c r="D27" s="10"/>
      <c r="E27" s="11"/>
      <c r="F27" s="94">
        <f>SUM(F28:F31)</f>
        <v>135749</v>
      </c>
      <c r="G27" s="155">
        <f>SUM(G28:G31)</f>
        <v>95309</v>
      </c>
      <c r="H27" s="96"/>
      <c r="I27" s="1"/>
    </row>
    <row r="28" spans="1:10" s="5" customFormat="1" ht="30" customHeight="1">
      <c r="A28" s="92" t="s">
        <v>10</v>
      </c>
      <c r="B28" s="78" t="s">
        <v>11</v>
      </c>
      <c r="C28" s="48"/>
      <c r="D28" s="56">
        <v>75405</v>
      </c>
      <c r="E28" s="133" t="s">
        <v>12</v>
      </c>
      <c r="F28" s="17">
        <v>100000</v>
      </c>
      <c r="G28" s="95">
        <v>88560</v>
      </c>
      <c r="H28" s="128" t="s">
        <v>81</v>
      </c>
      <c r="I28" s="4"/>
    </row>
    <row r="29" spans="1:10" ht="24" customHeight="1">
      <c r="A29" s="119" t="s">
        <v>13</v>
      </c>
      <c r="B29" s="78" t="s">
        <v>72</v>
      </c>
      <c r="C29" s="51"/>
      <c r="D29" s="60">
        <v>75405</v>
      </c>
      <c r="E29" s="140" t="s">
        <v>12</v>
      </c>
      <c r="F29" s="20">
        <v>5000</v>
      </c>
      <c r="G29" s="52"/>
      <c r="H29" s="46"/>
      <c r="I29" s="1"/>
    </row>
    <row r="30" spans="1:10" s="5" customFormat="1" ht="23.25" customHeight="1">
      <c r="A30" s="92" t="s">
        <v>14</v>
      </c>
      <c r="B30" s="106" t="s">
        <v>26</v>
      </c>
      <c r="C30" s="51"/>
      <c r="D30" s="141">
        <v>75412</v>
      </c>
      <c r="E30" s="142" t="s">
        <v>7</v>
      </c>
      <c r="F30" s="55">
        <v>24000</v>
      </c>
      <c r="G30" s="52"/>
      <c r="H30" s="53"/>
      <c r="I30" s="4"/>
    </row>
    <row r="31" spans="1:10" ht="22.5" customHeight="1" thickBot="1">
      <c r="A31" s="119" t="s">
        <v>15</v>
      </c>
      <c r="B31" s="80" t="s">
        <v>75</v>
      </c>
      <c r="C31" s="51"/>
      <c r="D31" s="141">
        <v>75495</v>
      </c>
      <c r="E31" s="143" t="s">
        <v>7</v>
      </c>
      <c r="F31" s="55">
        <v>6749</v>
      </c>
      <c r="G31" s="52">
        <v>6749</v>
      </c>
      <c r="H31" s="53" t="s">
        <v>81</v>
      </c>
      <c r="I31" s="1"/>
    </row>
    <row r="32" spans="1:10" ht="27.75" customHeight="1" thickBot="1">
      <c r="A32" s="118"/>
      <c r="B32" s="107" t="s">
        <v>40</v>
      </c>
      <c r="C32" s="47">
        <v>801</v>
      </c>
      <c r="D32" s="37"/>
      <c r="E32" s="38"/>
      <c r="F32" s="12">
        <f>SUM(F33:F43)</f>
        <v>424460</v>
      </c>
      <c r="G32" s="12">
        <f>SUM(G33:G43)</f>
        <v>105370</v>
      </c>
      <c r="H32" s="13"/>
      <c r="I32" s="1"/>
    </row>
    <row r="33" spans="1:9" ht="18.75" customHeight="1">
      <c r="A33" s="92" t="s">
        <v>10</v>
      </c>
      <c r="B33" s="78" t="s">
        <v>84</v>
      </c>
      <c r="C33" s="48"/>
      <c r="D33" s="56">
        <v>80101</v>
      </c>
      <c r="E33" s="57" t="s">
        <v>50</v>
      </c>
      <c r="F33" s="17">
        <v>88000</v>
      </c>
      <c r="G33" s="50">
        <v>57610</v>
      </c>
      <c r="H33" s="58"/>
      <c r="I33" s="1"/>
    </row>
    <row r="34" spans="1:9" ht="18.75" customHeight="1">
      <c r="A34" s="91" t="s">
        <v>13</v>
      </c>
      <c r="B34" s="78" t="s">
        <v>51</v>
      </c>
      <c r="C34" s="59"/>
      <c r="D34" s="60">
        <v>80101</v>
      </c>
      <c r="E34" s="61" t="s">
        <v>50</v>
      </c>
      <c r="F34" s="20">
        <v>9000</v>
      </c>
      <c r="G34" s="18">
        <v>8800</v>
      </c>
      <c r="H34" s="62" t="s">
        <v>81</v>
      </c>
      <c r="I34" s="1"/>
    </row>
    <row r="35" spans="1:9" s="5" customFormat="1" ht="21" customHeight="1">
      <c r="A35" s="92" t="s">
        <v>14</v>
      </c>
      <c r="B35" s="78" t="s">
        <v>85</v>
      </c>
      <c r="C35" s="59"/>
      <c r="D35" s="60">
        <v>80101</v>
      </c>
      <c r="E35" s="61" t="s">
        <v>61</v>
      </c>
      <c r="F35" s="20">
        <v>1500</v>
      </c>
      <c r="G35" s="18"/>
      <c r="H35" s="62"/>
      <c r="I35" s="4"/>
    </row>
    <row r="36" spans="1:9" ht="21" customHeight="1">
      <c r="A36" s="91" t="s">
        <v>15</v>
      </c>
      <c r="B36" s="78" t="s">
        <v>41</v>
      </c>
      <c r="C36" s="59"/>
      <c r="D36" s="60">
        <v>80104</v>
      </c>
      <c r="E36" s="61" t="s">
        <v>42</v>
      </c>
      <c r="F36" s="20">
        <v>30000</v>
      </c>
      <c r="G36" s="18">
        <v>30000</v>
      </c>
      <c r="H36" s="62" t="s">
        <v>81</v>
      </c>
      <c r="I36" s="1"/>
    </row>
    <row r="37" spans="1:9" ht="18.75" customHeight="1">
      <c r="A37" s="92" t="s">
        <v>24</v>
      </c>
      <c r="B37" s="78" t="s">
        <v>59</v>
      </c>
      <c r="C37" s="59"/>
      <c r="D37" s="60">
        <v>80104</v>
      </c>
      <c r="E37" s="61" t="s">
        <v>60</v>
      </c>
      <c r="F37" s="20">
        <v>2460</v>
      </c>
      <c r="G37" s="18">
        <v>2460</v>
      </c>
      <c r="H37" s="62" t="s">
        <v>81</v>
      </c>
      <c r="I37" s="1"/>
    </row>
    <row r="38" spans="1:9" ht="19.5" customHeight="1">
      <c r="A38" s="91" t="s">
        <v>55</v>
      </c>
      <c r="B38" s="78" t="s">
        <v>57</v>
      </c>
      <c r="C38" s="59"/>
      <c r="D38" s="60">
        <v>80104</v>
      </c>
      <c r="E38" s="61" t="s">
        <v>52</v>
      </c>
      <c r="F38" s="20">
        <v>6500</v>
      </c>
      <c r="G38" s="18">
        <v>6500</v>
      </c>
      <c r="H38" s="62" t="s">
        <v>81</v>
      </c>
      <c r="I38" s="1"/>
    </row>
    <row r="39" spans="1:9" ht="18" customHeight="1">
      <c r="A39" s="92" t="s">
        <v>22</v>
      </c>
      <c r="B39" s="78" t="s">
        <v>90</v>
      </c>
      <c r="C39" s="59"/>
      <c r="D39" s="60">
        <v>80104</v>
      </c>
      <c r="E39" s="61" t="s">
        <v>52</v>
      </c>
      <c r="F39" s="20">
        <v>1500</v>
      </c>
      <c r="G39" s="18"/>
      <c r="H39" s="62"/>
      <c r="I39" s="1"/>
    </row>
    <row r="40" spans="1:9" ht="18.75" customHeight="1">
      <c r="A40" s="91" t="s">
        <v>46</v>
      </c>
      <c r="B40" s="78" t="s">
        <v>86</v>
      </c>
      <c r="C40" s="59"/>
      <c r="D40" s="60">
        <v>80104</v>
      </c>
      <c r="E40" s="61" t="s">
        <v>62</v>
      </c>
      <c r="F40" s="20">
        <v>1500</v>
      </c>
      <c r="G40" s="18"/>
      <c r="H40" s="62"/>
      <c r="I40" s="1"/>
    </row>
    <row r="41" spans="1:9" ht="18.75" customHeight="1">
      <c r="A41" s="92" t="s">
        <v>48</v>
      </c>
      <c r="B41" s="78" t="s">
        <v>54</v>
      </c>
      <c r="C41" s="59"/>
      <c r="D41" s="60">
        <v>80110</v>
      </c>
      <c r="E41" s="61" t="s">
        <v>53</v>
      </c>
      <c r="F41" s="20">
        <v>68000</v>
      </c>
      <c r="G41" s="18"/>
      <c r="H41" s="62"/>
      <c r="I41" s="1"/>
    </row>
    <row r="42" spans="1:9" ht="17.25" customHeight="1">
      <c r="A42" s="91" t="s">
        <v>63</v>
      </c>
      <c r="B42" s="78" t="s">
        <v>56</v>
      </c>
      <c r="C42" s="59"/>
      <c r="D42" s="60">
        <v>80110</v>
      </c>
      <c r="E42" s="61" t="s">
        <v>53</v>
      </c>
      <c r="F42" s="20">
        <v>56000</v>
      </c>
      <c r="G42" s="18"/>
      <c r="H42" s="62"/>
      <c r="I42" s="1"/>
    </row>
    <row r="43" spans="1:9" ht="21.75" customHeight="1" thickBot="1">
      <c r="A43" s="117" t="s">
        <v>64</v>
      </c>
      <c r="B43" s="108" t="s">
        <v>58</v>
      </c>
      <c r="C43" s="73"/>
      <c r="D43" s="74">
        <v>80110</v>
      </c>
      <c r="E43" s="75" t="s">
        <v>53</v>
      </c>
      <c r="F43" s="27">
        <v>160000</v>
      </c>
      <c r="G43" s="76"/>
      <c r="H43" s="77"/>
      <c r="I43" s="1"/>
    </row>
    <row r="44" spans="1:9" ht="12.75" customHeight="1" thickBot="1">
      <c r="A44" s="120"/>
      <c r="B44" s="106"/>
      <c r="C44" s="121"/>
      <c r="D44" s="122"/>
      <c r="E44" s="123"/>
      <c r="F44" s="124"/>
      <c r="G44" s="125"/>
      <c r="H44" s="126"/>
      <c r="I44" s="1"/>
    </row>
    <row r="45" spans="1:9" ht="22.5" customHeight="1" thickBot="1">
      <c r="A45" s="115"/>
      <c r="B45" s="101" t="s">
        <v>16</v>
      </c>
      <c r="C45" s="10">
        <v>900</v>
      </c>
      <c r="D45" s="10"/>
      <c r="E45" s="11"/>
      <c r="F45" s="12">
        <f>SUM(F46:F48)</f>
        <v>468662</v>
      </c>
      <c r="G45" s="12">
        <f>SUM(G46:G48)</f>
        <v>155105</v>
      </c>
      <c r="H45" s="13"/>
      <c r="I45" s="1"/>
    </row>
    <row r="46" spans="1:9" ht="19.5" customHeight="1">
      <c r="A46" s="92" t="s">
        <v>10</v>
      </c>
      <c r="B46" s="109" t="s">
        <v>17</v>
      </c>
      <c r="C46" s="49"/>
      <c r="D46" s="56">
        <v>90001</v>
      </c>
      <c r="E46" s="133" t="s">
        <v>7</v>
      </c>
      <c r="F46" s="50">
        <v>313162</v>
      </c>
      <c r="G46" s="50"/>
      <c r="H46" s="63"/>
      <c r="I46" s="1"/>
    </row>
    <row r="47" spans="1:9" ht="23.25" customHeight="1">
      <c r="A47" s="91" t="s">
        <v>13</v>
      </c>
      <c r="B47" s="79" t="s">
        <v>44</v>
      </c>
      <c r="C47" s="64"/>
      <c r="D47" s="60">
        <v>90015</v>
      </c>
      <c r="E47" s="140" t="s">
        <v>7</v>
      </c>
      <c r="F47" s="18">
        <v>150000</v>
      </c>
      <c r="G47" s="18">
        <v>150000</v>
      </c>
      <c r="H47" s="19"/>
      <c r="I47" s="1"/>
    </row>
    <row r="48" spans="1:9" ht="21" customHeight="1" thickBot="1">
      <c r="A48" s="93" t="s">
        <v>14</v>
      </c>
      <c r="B48" s="102" t="s">
        <v>39</v>
      </c>
      <c r="C48" s="65"/>
      <c r="D48" s="144">
        <v>90015</v>
      </c>
      <c r="E48" s="152" t="s">
        <v>7</v>
      </c>
      <c r="F48" s="66">
        <v>5500</v>
      </c>
      <c r="G48" s="66">
        <v>5105</v>
      </c>
      <c r="H48" s="129" t="s">
        <v>81</v>
      </c>
      <c r="I48" s="1"/>
    </row>
    <row r="49" spans="1:9" ht="13.5" thickBot="1">
      <c r="A49" s="115"/>
      <c r="B49" s="101" t="s">
        <v>18</v>
      </c>
      <c r="C49" s="10">
        <v>921</v>
      </c>
      <c r="D49" s="10"/>
      <c r="E49" s="11"/>
      <c r="F49" s="12">
        <f>SUM(F50:F57)</f>
        <v>777794</v>
      </c>
      <c r="G49" s="12">
        <f>SUM(G50:G57)</f>
        <v>0</v>
      </c>
      <c r="H49" s="13"/>
      <c r="I49" s="1"/>
    </row>
    <row r="50" spans="1:9" ht="18" customHeight="1">
      <c r="A50" s="92" t="s">
        <v>10</v>
      </c>
      <c r="B50" s="109" t="s">
        <v>32</v>
      </c>
      <c r="C50" s="67"/>
      <c r="D50" s="56">
        <v>92109</v>
      </c>
      <c r="E50" s="133" t="s">
        <v>7</v>
      </c>
      <c r="F50" s="50">
        <v>28508</v>
      </c>
      <c r="G50" s="50"/>
      <c r="H50" s="63"/>
      <c r="I50" s="1"/>
    </row>
    <row r="51" spans="1:9" ht="18.75" customHeight="1">
      <c r="A51" s="91" t="s">
        <v>13</v>
      </c>
      <c r="B51" s="79" t="s">
        <v>65</v>
      </c>
      <c r="C51" s="14"/>
      <c r="D51" s="60">
        <v>92109</v>
      </c>
      <c r="E51" s="140" t="s">
        <v>66</v>
      </c>
      <c r="F51" s="18">
        <v>660000</v>
      </c>
      <c r="G51" s="18"/>
      <c r="H51" s="19"/>
      <c r="I51" s="1"/>
    </row>
    <row r="52" spans="1:9" ht="21" customHeight="1">
      <c r="A52" s="92" t="s">
        <v>14</v>
      </c>
      <c r="B52" s="109" t="s">
        <v>69</v>
      </c>
      <c r="C52" s="14"/>
      <c r="D52" s="60">
        <v>92109</v>
      </c>
      <c r="E52" s="140" t="s">
        <v>20</v>
      </c>
      <c r="F52" s="18">
        <v>15000</v>
      </c>
      <c r="G52" s="18"/>
      <c r="H52" s="19"/>
      <c r="I52" s="1"/>
    </row>
    <row r="53" spans="1:9" ht="15.75" customHeight="1">
      <c r="A53" s="91" t="s">
        <v>15</v>
      </c>
      <c r="B53" s="105" t="s">
        <v>77</v>
      </c>
      <c r="C53" s="14"/>
      <c r="D53" s="60">
        <v>92120</v>
      </c>
      <c r="E53" s="140" t="s">
        <v>20</v>
      </c>
      <c r="F53" s="18">
        <v>40000</v>
      </c>
      <c r="G53" s="18"/>
      <c r="H53" s="19"/>
      <c r="I53" s="1"/>
    </row>
    <row r="54" spans="1:9" ht="24" customHeight="1">
      <c r="A54" s="92" t="s">
        <v>24</v>
      </c>
      <c r="B54" s="79" t="s">
        <v>88</v>
      </c>
      <c r="C54" s="14"/>
      <c r="D54" s="60">
        <v>92195</v>
      </c>
      <c r="E54" s="140" t="s">
        <v>20</v>
      </c>
      <c r="F54" s="18">
        <v>8586</v>
      </c>
      <c r="G54" s="18"/>
      <c r="H54" s="19"/>
      <c r="I54" s="1"/>
    </row>
    <row r="55" spans="1:9" ht="18" customHeight="1">
      <c r="A55" s="91" t="s">
        <v>55</v>
      </c>
      <c r="B55" s="79" t="s">
        <v>33</v>
      </c>
      <c r="C55" s="14"/>
      <c r="D55" s="60">
        <v>92195</v>
      </c>
      <c r="E55" s="140" t="s">
        <v>7</v>
      </c>
      <c r="F55" s="18">
        <v>5200</v>
      </c>
      <c r="G55" s="18"/>
      <c r="H55" s="19"/>
      <c r="I55" s="1"/>
    </row>
    <row r="56" spans="1:9" ht="23.25" customHeight="1">
      <c r="A56" s="92" t="s">
        <v>22</v>
      </c>
      <c r="B56" s="80" t="s">
        <v>34</v>
      </c>
      <c r="C56" s="68"/>
      <c r="D56" s="141">
        <v>92195</v>
      </c>
      <c r="E56" s="143" t="s">
        <v>7</v>
      </c>
      <c r="F56" s="52">
        <v>10000</v>
      </c>
      <c r="G56" s="52"/>
      <c r="H56" s="69"/>
      <c r="I56" s="1"/>
    </row>
    <row r="57" spans="1:9" ht="17.25" customHeight="1" thickBot="1">
      <c r="A57" s="91" t="s">
        <v>46</v>
      </c>
      <c r="B57" s="80" t="s">
        <v>68</v>
      </c>
      <c r="C57" s="54"/>
      <c r="D57" s="141">
        <v>92195</v>
      </c>
      <c r="E57" s="143" t="s">
        <v>7</v>
      </c>
      <c r="F57" s="52">
        <v>10500</v>
      </c>
      <c r="G57" s="52"/>
      <c r="H57" s="69"/>
      <c r="I57" s="1"/>
    </row>
    <row r="58" spans="1:9" ht="18" customHeight="1" thickBot="1">
      <c r="A58" s="130"/>
      <c r="B58" s="110" t="s">
        <v>21</v>
      </c>
      <c r="C58" s="10">
        <v>926</v>
      </c>
      <c r="D58" s="10"/>
      <c r="E58" s="11"/>
      <c r="F58" s="12">
        <f>SUM(F59:F66)</f>
        <v>139538</v>
      </c>
      <c r="G58" s="12">
        <f>SUM(G59:G66)</f>
        <v>30519</v>
      </c>
      <c r="H58" s="40"/>
      <c r="I58" s="1"/>
    </row>
    <row r="59" spans="1:9" ht="25.5" customHeight="1">
      <c r="A59" s="90" t="s">
        <v>10</v>
      </c>
      <c r="B59" s="78" t="s">
        <v>35</v>
      </c>
      <c r="C59" s="49"/>
      <c r="D59" s="56">
        <v>92601</v>
      </c>
      <c r="E59" s="133" t="s">
        <v>7</v>
      </c>
      <c r="F59" s="17">
        <v>4500</v>
      </c>
      <c r="G59" s="50">
        <v>4500</v>
      </c>
      <c r="H59" s="63" t="s">
        <v>81</v>
      </c>
      <c r="I59" s="1"/>
    </row>
    <row r="60" spans="1:9" ht="24.75" customHeight="1">
      <c r="A60" s="91" t="s">
        <v>13</v>
      </c>
      <c r="B60" s="78" t="s">
        <v>36</v>
      </c>
      <c r="C60" s="15"/>
      <c r="D60" s="60">
        <v>92601</v>
      </c>
      <c r="E60" s="140" t="s">
        <v>7</v>
      </c>
      <c r="F60" s="20">
        <v>16300</v>
      </c>
      <c r="G60" s="18">
        <v>16299</v>
      </c>
      <c r="H60" s="19" t="s">
        <v>81</v>
      </c>
      <c r="I60" s="1"/>
    </row>
    <row r="61" spans="1:9" ht="24" customHeight="1">
      <c r="A61" s="91" t="s">
        <v>14</v>
      </c>
      <c r="B61" s="78" t="s">
        <v>37</v>
      </c>
      <c r="C61" s="15"/>
      <c r="D61" s="60">
        <v>92601</v>
      </c>
      <c r="E61" s="140" t="s">
        <v>7</v>
      </c>
      <c r="F61" s="20">
        <v>9000</v>
      </c>
      <c r="G61" s="18"/>
      <c r="H61" s="19"/>
      <c r="I61" s="1"/>
    </row>
    <row r="62" spans="1:9" ht="27" customHeight="1">
      <c r="A62" s="91" t="s">
        <v>15</v>
      </c>
      <c r="B62" s="78" t="s">
        <v>38</v>
      </c>
      <c r="C62" s="15"/>
      <c r="D62" s="60">
        <v>92601</v>
      </c>
      <c r="E62" s="140" t="s">
        <v>7</v>
      </c>
      <c r="F62" s="20">
        <v>11438</v>
      </c>
      <c r="G62" s="18"/>
      <c r="H62" s="19"/>
      <c r="I62" s="1"/>
    </row>
    <row r="63" spans="1:9" ht="24.75" customHeight="1">
      <c r="A63" s="91" t="s">
        <v>24</v>
      </c>
      <c r="B63" s="78" t="s">
        <v>73</v>
      </c>
      <c r="C63" s="54"/>
      <c r="D63" s="141">
        <v>92601</v>
      </c>
      <c r="E63" s="140" t="s">
        <v>7</v>
      </c>
      <c r="F63" s="55">
        <v>25000</v>
      </c>
      <c r="G63" s="52"/>
      <c r="H63" s="69"/>
      <c r="I63" s="1"/>
    </row>
    <row r="64" spans="1:9" ht="19.5" customHeight="1">
      <c r="A64" s="91" t="s">
        <v>55</v>
      </c>
      <c r="B64" s="78" t="s">
        <v>74</v>
      </c>
      <c r="C64" s="54"/>
      <c r="D64" s="141">
        <v>92601</v>
      </c>
      <c r="E64" s="140" t="s">
        <v>7</v>
      </c>
      <c r="F64" s="55">
        <v>9300</v>
      </c>
      <c r="G64" s="52"/>
      <c r="H64" s="69"/>
      <c r="I64" s="1"/>
    </row>
    <row r="65" spans="1:9" ht="22.5" customHeight="1">
      <c r="A65" s="91" t="s">
        <v>22</v>
      </c>
      <c r="B65" s="79" t="s">
        <v>76</v>
      </c>
      <c r="C65" s="54"/>
      <c r="D65" s="141">
        <v>92601</v>
      </c>
      <c r="E65" s="140" t="s">
        <v>7</v>
      </c>
      <c r="F65" s="55">
        <v>10000</v>
      </c>
      <c r="G65" s="52"/>
      <c r="H65" s="69"/>
      <c r="I65" s="1"/>
    </row>
    <row r="66" spans="1:9" ht="21.75" customHeight="1" thickBot="1">
      <c r="A66" s="91" t="s">
        <v>46</v>
      </c>
      <c r="B66" s="80" t="s">
        <v>28</v>
      </c>
      <c r="C66" s="54"/>
      <c r="D66" s="141">
        <v>92604</v>
      </c>
      <c r="E66" s="143" t="s">
        <v>27</v>
      </c>
      <c r="F66" s="55">
        <v>54000</v>
      </c>
      <c r="G66" s="52">
        <v>9720</v>
      </c>
      <c r="H66" s="69"/>
      <c r="I66" s="1"/>
    </row>
    <row r="67" spans="1:9" ht="24.75" customHeight="1" thickBot="1">
      <c r="A67" s="131"/>
      <c r="B67" s="111" t="s">
        <v>19</v>
      </c>
      <c r="C67" s="70"/>
      <c r="D67" s="71"/>
      <c r="E67" s="72"/>
      <c r="F67" s="12">
        <f>F58+F49+F45+F32+F27+F25+F23+F21+F10</f>
        <v>9132103</v>
      </c>
      <c r="G67" s="12">
        <f>G58+G49+G45+G32+G27+G25+G23+G21+G10</f>
        <v>518850</v>
      </c>
      <c r="H67" s="13"/>
      <c r="I67" s="1"/>
    </row>
    <row r="68" spans="1:9" ht="21" customHeight="1">
      <c r="I68" s="1"/>
    </row>
    <row r="69" spans="1:9" ht="18" customHeight="1">
      <c r="I69" s="1"/>
    </row>
    <row r="70" spans="1:9" ht="21" customHeight="1">
      <c r="I70" s="1"/>
    </row>
    <row r="71" spans="1:9" ht="18" customHeight="1">
      <c r="I71" s="1"/>
    </row>
    <row r="72" spans="1:9" ht="24.75" customHeight="1">
      <c r="I72" s="1"/>
    </row>
    <row r="73" spans="1:9" ht="24.75" customHeight="1">
      <c r="I73" s="1"/>
    </row>
    <row r="74" spans="1:9" ht="25.5" customHeight="1">
      <c r="I74" s="1"/>
    </row>
    <row r="75" spans="1:9" ht="26.25" customHeight="1">
      <c r="I75" s="1"/>
    </row>
    <row r="76" spans="1:9" ht="13.5" customHeight="1"/>
    <row r="77" spans="1:9" ht="17.25" customHeight="1"/>
    <row r="78" spans="1:9" ht="15.75" customHeight="1"/>
    <row r="80" spans="1:9" ht="15" customHeight="1"/>
    <row r="81" ht="16.5" customHeight="1"/>
    <row r="82" ht="18" customHeight="1"/>
    <row r="83" ht="18" customHeight="1"/>
  </sheetData>
  <mergeCells count="9">
    <mergeCell ref="B2:H2"/>
    <mergeCell ref="F4:F8"/>
    <mergeCell ref="G4:G8"/>
    <mergeCell ref="H4:H8"/>
    <mergeCell ref="A6:A8"/>
    <mergeCell ref="B6:B8"/>
    <mergeCell ref="C6:C8"/>
    <mergeCell ref="D6:D8"/>
    <mergeCell ref="E6:E8"/>
  </mergeCells>
  <pageMargins left="0.7" right="0.7" top="0.75" bottom="0.75" header="0.3" footer="0.3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43" sqref="E43"/>
    </sheetView>
  </sheetViews>
  <sheetFormatPr defaultRowHeight="12.7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tab.nr5 inwestycje</vt:lpstr>
      <vt:lpstr>Arkusz1</vt:lpstr>
      <vt:lpstr>'tab.nr5 inwestycje'!Obszar_wydruku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WFP-MG</dc:creator>
  <cp:lastModifiedBy>WFP-MG</cp:lastModifiedBy>
  <cp:lastPrinted>2017-08-09T08:34:32Z</cp:lastPrinted>
  <dcterms:created xsi:type="dcterms:W3CDTF">2016-10-27T07:01:21Z</dcterms:created>
  <dcterms:modified xsi:type="dcterms:W3CDTF">2017-08-16T13:26:55Z</dcterms:modified>
</cp:coreProperties>
</file>