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jekt budżetu 2017" sheetId="1" state="visible" r:id="rId2"/>
  </sheets>
  <definedNames>
    <definedName function="false" hidden="false" localSheetId="0" name="_xlnm.Print_Area" vbProcedure="false">'projekt budżetu 2017'!$A$2:$K$69</definedName>
    <definedName function="false" hidden="false" localSheetId="0" name="_xlnm.Print_Area" vbProcedure="false">'projekt budżetu 2017'!$A$2:$K$69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<sst xmlns="http://schemas.openxmlformats.org/spreadsheetml/2006/main" count="174" uniqueCount="104">
  <si>
    <t xml:space="preserve">Wykaz wydatków majątkowych oraz zadań inwestycyjnych na 2017 r.</t>
  </si>
  <si>
    <r>
      <rPr>
        <b val="true"/>
        <sz val="10"/>
        <rFont val="Arial"/>
        <family val="2"/>
        <charset val="238"/>
      </rPr>
      <t xml:space="preserve">Załącznik nr 4
</t>
    </r>
    <r>
      <rPr>
        <sz val="10"/>
        <rFont val="Arial"/>
        <family val="2"/>
        <charset val="238"/>
      </rPr>
      <t xml:space="preserve">do uchwały
Rady Miejskiej w Sycowie
Nr XL/270/2017
z dnia 24 sierpnia 2017 r.</t>
    </r>
  </si>
  <si>
    <t xml:space="preserve">Źródła  finansowania  programów</t>
  </si>
  <si>
    <t xml:space="preserve">Lp.</t>
  </si>
  <si>
    <t xml:space="preserve">Klasyfikacja budżetowa</t>
  </si>
  <si>
    <t xml:space="preserve">Jedn.   realiz.</t>
  </si>
  <si>
    <t xml:space="preserve">Okres realizacji </t>
  </si>
  <si>
    <t xml:space="preserve">Plan na 2017 rok</t>
  </si>
  <si>
    <t xml:space="preserve">Razem budżet w tym:</t>
  </si>
  <si>
    <t xml:space="preserve">Dz.</t>
  </si>
  <si>
    <t xml:space="preserve">Rozdz.</t>
  </si>
  <si>
    <t xml:space="preserve">środki zewnętrzne</t>
  </si>
  <si>
    <t xml:space="preserve">środki własne</t>
  </si>
  <si>
    <t xml:space="preserve">środki z funduszy Unii Europejskiej</t>
  </si>
  <si>
    <t xml:space="preserve">Dotacje z b.państwa</t>
  </si>
  <si>
    <t xml:space="preserve">inne (określić jakie)</t>
  </si>
  <si>
    <t xml:space="preserve">Transport i Łączność</t>
  </si>
  <si>
    <t xml:space="preserve">1.</t>
  </si>
  <si>
    <t xml:space="preserve">Przebudowa drogi wojewódzkiej nr 448 w zakresie budowy chodnika w m. Wojciechowo-Zawada wraz z budową kanalizacji deszczowej - etap I</t>
  </si>
  <si>
    <t xml:space="preserve">UMiG wraz z DSDiK</t>
  </si>
  <si>
    <t xml:space="preserve">2.</t>
  </si>
  <si>
    <t xml:space="preserve">Współudział w przebudowie  drogi wojewódzkiej nr 449 w zakresie budowy ciągu pieszo-rowerowego w m. Syców wraz z budową kanalizacji deszczowej- przy ul.Kaliskiej w zakresie opracowania dokumentacji projektowej- pomoc rzeczowa</t>
  </si>
  <si>
    <t xml:space="preserve">3.</t>
  </si>
  <si>
    <t xml:space="preserve">Współudział w budowie chodnika  w m. Działosza w ciągu drogi woj. Nr 448 wraz przebudową oraz częściową budową kanalizacji deszczowej -III etap w ramach przebudowy drogi</t>
  </si>
  <si>
    <t xml:space="preserve">4.</t>
  </si>
  <si>
    <t xml:space="preserve">Współudział w przebudowie dóg powiatowych-Przebudowa drogi powiatowej nr 1500D na terenie miasta Sycowa-ul.Oleśnicka od ronda w kierunku skrzyżowania z drogą wojewódzką</t>
  </si>
  <si>
    <t xml:space="preserve">Starostwo Powiatowe</t>
  </si>
  <si>
    <t xml:space="preserve">5.</t>
  </si>
  <si>
    <t xml:space="preserve">Przebudowa drogi gminnej nr 101668D w m. Wioska</t>
  </si>
  <si>
    <t xml:space="preserve">UMiG</t>
  </si>
  <si>
    <t xml:space="preserve">2017-2019</t>
  </si>
  <si>
    <t xml:space="preserve">6.</t>
  </si>
  <si>
    <t xml:space="preserve">Budowa dróg dojazdowych do gruntów rolnych</t>
  </si>
  <si>
    <t xml:space="preserve">7.</t>
  </si>
  <si>
    <t xml:space="preserve">Modernizacja dróg i chodników gminnych</t>
  </si>
  <si>
    <t xml:space="preserve">8.</t>
  </si>
  <si>
    <t xml:space="preserve">Przebudowa dróg osiedlowych</t>
  </si>
  <si>
    <t xml:space="preserve">9.</t>
  </si>
  <si>
    <t xml:space="preserve">Przebudowa drogi ul.Kaliska</t>
  </si>
  <si>
    <t xml:space="preserve">Gospodarka mieszkaniowa</t>
  </si>
  <si>
    <t xml:space="preserve">Modernizacja zasobów mieszkaniowych</t>
  </si>
  <si>
    <t xml:space="preserve">Działalność usługowa</t>
  </si>
  <si>
    <t xml:space="preserve">Wykonanie miejsc postojowych przy cmentarzach w m.Drołtowice i m.Św.Marek</t>
  </si>
  <si>
    <t xml:space="preserve">Administracja publiczna</t>
  </si>
  <si>
    <t xml:space="preserve">Zakupy inwestycyjne</t>
  </si>
  <si>
    <t xml:space="preserve">Bezpieczeństwo publiczne i ochrona p/poż.</t>
  </si>
  <si>
    <t xml:space="preserve">Pomoc finansowa na opracowanie dokumentacji projektowo-kosztorysowej budowy nowego komisariatu policji w Sycowie</t>
  </si>
  <si>
    <t xml:space="preserve">KWP</t>
  </si>
  <si>
    <t xml:space="preserve">Pomoc finansowa na zakup psa policyjnego wraz z samochodem dostosowanym do jego transportu</t>
  </si>
  <si>
    <t xml:space="preserve">Montaż kamery na terenie parku miejskiego</t>
  </si>
  <si>
    <t xml:space="preserve">Oświata i wychowanie</t>
  </si>
  <si>
    <t xml:space="preserve">Modernizacja klatki schodowej w SP nr 1 w Sycowie</t>
  </si>
  <si>
    <t xml:space="preserve">SP 1</t>
  </si>
  <si>
    <t xml:space="preserve">Modernizacja budynku SP nr 2 w Sycowie</t>
  </si>
  <si>
    <t xml:space="preserve">SP2</t>
  </si>
  <si>
    <t xml:space="preserve">Wykonanie przyłącza wody</t>
  </si>
  <si>
    <t xml:space="preserve">Termomodernizacja budynku SP w Działoszy</t>
  </si>
  <si>
    <t xml:space="preserve">SP Działosza</t>
  </si>
  <si>
    <t xml:space="preserve">Instalacja oświetlenia ewakuacyjnego</t>
  </si>
  <si>
    <t xml:space="preserve">PP1</t>
  </si>
  <si>
    <t xml:space="preserve">Wykonanie klap dymnych</t>
  </si>
  <si>
    <t xml:space="preserve">PP 1</t>
  </si>
  <si>
    <t xml:space="preserve">Zakup patelni elektrycznej</t>
  </si>
  <si>
    <t xml:space="preserve">PP2</t>
  </si>
  <si>
    <t xml:space="preserve">Termomodernizacja budynku PP nr 2 w Sycowie</t>
  </si>
  <si>
    <t xml:space="preserve">Modernizacja placu zabaw w PP nr 2 w Sycowie</t>
  </si>
  <si>
    <t xml:space="preserve">10.</t>
  </si>
  <si>
    <t xml:space="preserve">Termomodernizacja budynku PP nr 3 w Sycowie</t>
  </si>
  <si>
    <t xml:space="preserve">PP3</t>
  </si>
  <si>
    <t xml:space="preserve">11.</t>
  </si>
  <si>
    <t xml:space="preserve">Budowa placu zabaw</t>
  </si>
  <si>
    <t xml:space="preserve">GIM</t>
  </si>
  <si>
    <t xml:space="preserve">12.</t>
  </si>
  <si>
    <t xml:space="preserve">Modernizacja wentylacji kuchennej</t>
  </si>
  <si>
    <t xml:space="preserve">13.</t>
  </si>
  <si>
    <t xml:space="preserve">Wymiana instalacji elektrycznej wraz z robotami budowlanymi</t>
  </si>
  <si>
    <t xml:space="preserve">Gospodarka  komunalna i ochrona środowiska</t>
  </si>
  <si>
    <t xml:space="preserve">Utrzymanie projektu- modernizacja oczyszczalni ścieków</t>
  </si>
  <si>
    <t xml:space="preserve">2012-2022</t>
  </si>
  <si>
    <t xml:space="preserve">Projekt kanalizacji sanitarnej przy ul.Polnej</t>
  </si>
  <si>
    <t xml:space="preserve">Wykonanie przyłącza wody na boisku w Stradomi W.</t>
  </si>
  <si>
    <t xml:space="preserve">Udział do spółki- Oświetlenie Uliczne i Drogowe w Kaliszu</t>
  </si>
  <si>
    <t xml:space="preserve">Zakup i montaż lamp solarnych na ul. Malinowej w m. Wioska - FS</t>
  </si>
  <si>
    <t xml:space="preserve">Dotacja celow dofinansowanie kosztów wymiany żródeł ciepła w budynkach mieszkalnych</t>
  </si>
  <si>
    <t xml:space="preserve">Kultura i ochrona dziedzictwa narodowego</t>
  </si>
  <si>
    <t xml:space="preserve">Modernizacja świetlicy wiejskiej w m. Ślizów -FS</t>
  </si>
  <si>
    <t xml:space="preserve">Dotacja na wydatki majątkowe Centrum Kultury</t>
  </si>
  <si>
    <t xml:space="preserve">CK</t>
  </si>
  <si>
    <t xml:space="preserve">Modernizacja świetlicy wiejskiej w m. Biskupice-wymiana dachu</t>
  </si>
  <si>
    <t xml:space="preserve">UMiG </t>
  </si>
  <si>
    <t xml:space="preserve">Dofinansowanie  obiektów zabytkowych</t>
  </si>
  <si>
    <t xml:space="preserve">Budowa budynków gospodarczych przy świetlicy wiejskiej w m. Zawada FS</t>
  </si>
  <si>
    <t xml:space="preserve">Budowa placu rekreacyjnego w m.Gaszowice FS</t>
  </si>
  <si>
    <t xml:space="preserve">Kultura fizyczna</t>
  </si>
  <si>
    <t xml:space="preserve">Rozbudowa terenów rekreacyjnych przy świetlicy w m. Drołtowice FS</t>
  </si>
  <si>
    <t xml:space="preserve">Rozbudowa terenów rekreacyjnych przy świetlicy w m. Działosza- FS</t>
  </si>
  <si>
    <t xml:space="preserve">Rozbudowa terenów rekreacyjnych przy boisku sportowym w m. Komorów FS</t>
  </si>
  <si>
    <t xml:space="preserve">Rozbudowa terenów rekreacyjnych w m. Nowy Dwór - montaż siłowni zewnętrznej FS</t>
  </si>
  <si>
    <t xml:space="preserve">Rozbudowa terenów rekreacyjnych w m. Stradomia W. - zakup kontenera sanitarnego</t>
  </si>
  <si>
    <t xml:space="preserve">Rozbudowa terenów rekreacyjnych przy świetlicy w m.Wioska</t>
  </si>
  <si>
    <t xml:space="preserve">Budowa siłowni  zewnętrznej w m. Szczodrów</t>
  </si>
  <si>
    <t xml:space="preserve">Dotacja na wydatki majątkowe  MOSiR</t>
  </si>
  <si>
    <t xml:space="preserve">MOSIR</t>
  </si>
  <si>
    <t xml:space="preserve">Razem wydatki majątkowe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</si>
</sst>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21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 CE"/>
      <family val="0"/>
      <charset val="238"/>
    </font>
    <font>
      <b val="true"/>
      <sz val="9"/>
      <name val="Arial CE"/>
      <family val="0"/>
      <charset val="238"/>
    </font>
    <font>
      <sz val="8"/>
      <name val="Arial CE"/>
      <family val="0"/>
      <charset val="238"/>
    </font>
    <font>
      <i val="true"/>
      <sz val="9"/>
      <name val="Arial CE"/>
      <family val="0"/>
      <charset val="238"/>
    </font>
    <font>
      <b val="true"/>
      <sz val="8"/>
      <name val="Arial CE"/>
      <family val="0"/>
      <charset val="238"/>
    </font>
    <font>
      <i val="true"/>
      <sz val="8"/>
      <name val="Arial CE"/>
      <family val="0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i val="true"/>
      <sz val="8"/>
      <color rgb="FFFF0000"/>
      <name val="Arial CE"/>
      <family val="0"/>
      <charset val="238"/>
    </font>
    <font>
      <b val="true"/>
      <i val="true"/>
      <sz val="9"/>
      <name val="Arial CE"/>
      <family val="0"/>
      <charset val="238"/>
    </font>
    <font>
      <b val="true"/>
      <i val="true"/>
      <sz val="8"/>
      <name val="Arial CE"/>
      <family val="0"/>
      <charset val="238"/>
    </font>
    <font>
      <b val="true"/>
      <sz val="8"/>
      <name val="Arial"/>
      <family val="2"/>
      <charset val="238"/>
    </font>
    <font>
      <sz val="8"/>
      <color rgb="FFC00000"/>
      <name val="Arial"/>
      <family val="2"/>
      <charset val="238"/>
    </font>
    <font>
      <sz val="10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6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7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3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2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3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8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3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3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3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2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2" borderId="3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2" borderId="3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2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3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35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3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3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3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3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25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9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4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2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3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38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4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4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48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4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4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4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4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8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5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5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5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55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5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6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7" fillId="0" borderId="2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4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7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3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6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5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5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3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5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0" borderId="3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3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1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54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7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3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3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29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3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3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6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6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2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2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3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8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5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ny_Arkusz1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RowHeight="12.75" zeroHeight="false" outlineLevelRow="0" outlineLevelCol="0"/>
  <cols>
    <col collapsed="false" customWidth="true" hidden="false" outlineLevel="0" max="1" min="1" style="0" width="3.57"/>
    <col collapsed="false" customWidth="true" hidden="false" outlineLevel="0" max="2" min="2" style="0" width="43"/>
    <col collapsed="false" customWidth="true" hidden="false" outlineLevel="0" max="3" min="3" style="0" width="7.15"/>
    <col collapsed="false" customWidth="true" hidden="false" outlineLevel="0" max="4" min="4" style="0" width="8.86"/>
    <col collapsed="false" customWidth="true" hidden="false" outlineLevel="0" max="5" min="5" style="0" width="11.99"/>
    <col collapsed="false" customWidth="true" hidden="false" outlineLevel="0" max="6" min="6" style="0" width="8.71"/>
    <col collapsed="false" customWidth="true" hidden="false" outlineLevel="0" max="7" min="7" style="0" width="10"/>
    <col collapsed="false" customWidth="true" hidden="false" outlineLevel="0" max="8" min="8" style="0" width="10.71"/>
    <col collapsed="false" customWidth="true" hidden="false" outlineLevel="0" max="9" min="9" style="0" width="9.72"/>
    <col collapsed="false" customWidth="true" hidden="false" outlineLevel="0" max="10" min="10" style="0" width="8.33"/>
    <col collapsed="false" customWidth="true" hidden="false" outlineLevel="0" max="11" min="11" style="0" width="7.08"/>
    <col collapsed="false" customWidth="true" hidden="false" outlineLevel="0" max="12" min="12" style="0" width="10.71"/>
    <col collapsed="false" customWidth="true" hidden="false" outlineLevel="0" max="1025" min="13" style="0" width="8.67"/>
  </cols>
  <sheetData>
    <row r="1" customFormat="false" ht="12.75" hidden="false" customHeight="false" outlineLevel="0" collapsed="false">
      <c r="J1" s="1"/>
      <c r="K1" s="1"/>
    </row>
    <row r="2" customFormat="false" ht="64.5" hidden="false" customHeight="true" outlineLevel="0" collapsed="false">
      <c r="B2" s="2" t="s">
        <v>0</v>
      </c>
      <c r="C2" s="2"/>
      <c r="D2" s="2"/>
      <c r="E2" s="2"/>
      <c r="F2" s="2"/>
      <c r="I2" s="3" t="s">
        <v>1</v>
      </c>
      <c r="J2" s="3"/>
      <c r="K2" s="3"/>
    </row>
    <row r="3" customFormat="false" ht="13.5" hidden="false" customHeight="true" outlineLevel="0" collapsed="false">
      <c r="A3" s="4"/>
      <c r="B3" s="5"/>
      <c r="C3" s="6"/>
      <c r="D3" s="7"/>
      <c r="E3" s="8"/>
      <c r="F3" s="8"/>
      <c r="G3" s="9" t="s">
        <v>2</v>
      </c>
      <c r="H3" s="9"/>
      <c r="I3" s="9"/>
      <c r="J3" s="9"/>
      <c r="K3" s="9"/>
    </row>
    <row r="4" customFormat="false" ht="23.25" hidden="false" customHeight="true" outlineLevel="0" collapsed="false">
      <c r="A4" s="10" t="s">
        <v>3</v>
      </c>
      <c r="B4" s="11"/>
      <c r="C4" s="12" t="s">
        <v>4</v>
      </c>
      <c r="D4" s="12"/>
      <c r="E4" s="12" t="s">
        <v>5</v>
      </c>
      <c r="F4" s="12" t="s">
        <v>6</v>
      </c>
      <c r="G4" s="13" t="s">
        <v>7</v>
      </c>
      <c r="H4" s="13"/>
      <c r="I4" s="13"/>
      <c r="J4" s="13"/>
      <c r="K4" s="13"/>
    </row>
    <row r="5" customFormat="false" ht="12.75" hidden="false" customHeight="false" outlineLevel="0" collapsed="false">
      <c r="A5" s="14"/>
      <c r="B5" s="15"/>
      <c r="C5" s="16"/>
      <c r="D5" s="16"/>
      <c r="E5" s="16"/>
      <c r="F5" s="16"/>
      <c r="G5" s="17" t="s">
        <v>8</v>
      </c>
      <c r="H5" s="18"/>
      <c r="I5" s="19"/>
      <c r="J5" s="19"/>
      <c r="K5" s="20"/>
    </row>
    <row r="6" customFormat="false" ht="12.75" hidden="false" customHeight="false" outlineLevel="0" collapsed="false">
      <c r="A6" s="14"/>
      <c r="B6" s="15"/>
      <c r="C6" s="21" t="s">
        <v>9</v>
      </c>
      <c r="D6" s="21" t="s">
        <v>10</v>
      </c>
      <c r="E6" s="16"/>
      <c r="F6" s="16"/>
      <c r="G6" s="22"/>
      <c r="H6" s="23"/>
      <c r="I6" s="24" t="s">
        <v>11</v>
      </c>
      <c r="J6" s="25"/>
      <c r="K6" s="26"/>
    </row>
    <row r="7" customFormat="false" ht="38.25" hidden="false" customHeight="true" outlineLevel="0" collapsed="false">
      <c r="A7" s="27"/>
      <c r="B7" s="28"/>
      <c r="C7" s="21"/>
      <c r="D7" s="21"/>
      <c r="E7" s="29"/>
      <c r="F7" s="16"/>
      <c r="G7" s="22"/>
      <c r="H7" s="30" t="s">
        <v>12</v>
      </c>
      <c r="I7" s="31" t="s">
        <v>13</v>
      </c>
      <c r="J7" s="31" t="s">
        <v>14</v>
      </c>
      <c r="K7" s="32" t="s">
        <v>15</v>
      </c>
    </row>
    <row r="8" customFormat="false" ht="13.5" hidden="false" customHeight="false" outlineLevel="0" collapsed="false">
      <c r="A8" s="33" t="n">
        <v>1</v>
      </c>
      <c r="B8" s="34" t="n">
        <v>2</v>
      </c>
      <c r="C8" s="33" t="n">
        <v>3</v>
      </c>
      <c r="D8" s="34" t="n">
        <v>4</v>
      </c>
      <c r="E8" s="33" t="n">
        <v>5</v>
      </c>
      <c r="F8" s="34" t="n">
        <v>6</v>
      </c>
      <c r="G8" s="33" t="n">
        <v>7</v>
      </c>
      <c r="H8" s="34" t="n">
        <v>8</v>
      </c>
      <c r="I8" s="33" t="n">
        <v>9</v>
      </c>
      <c r="J8" s="34" t="n">
        <v>10</v>
      </c>
      <c r="K8" s="35" t="n">
        <v>11</v>
      </c>
    </row>
    <row r="9" customFormat="false" ht="13.5" hidden="false" customHeight="false" outlineLevel="0" collapsed="false">
      <c r="A9" s="36"/>
      <c r="B9" s="37" t="s">
        <v>16</v>
      </c>
      <c r="C9" s="38" t="n">
        <v>600</v>
      </c>
      <c r="D9" s="38"/>
      <c r="E9" s="39"/>
      <c r="F9" s="40"/>
      <c r="G9" s="41" t="n">
        <f aca="false">SUM(H9:K9)</f>
        <v>7150226</v>
      </c>
      <c r="H9" s="41" t="n">
        <f aca="false">SUM(H10:H18)</f>
        <v>4792316</v>
      </c>
      <c r="I9" s="41" t="n">
        <f aca="false">SUM(I10:I18)</f>
        <v>1631610</v>
      </c>
      <c r="J9" s="41"/>
      <c r="K9" s="42" t="n">
        <f aca="false">SUM(K10:K18)</f>
        <v>726300</v>
      </c>
    </row>
    <row r="10" customFormat="false" ht="38.25" hidden="false" customHeight="true" outlineLevel="0" collapsed="false">
      <c r="A10" s="43" t="s">
        <v>17</v>
      </c>
      <c r="B10" s="44" t="s">
        <v>18</v>
      </c>
      <c r="C10" s="45"/>
      <c r="D10" s="46" t="n">
        <v>60013</v>
      </c>
      <c r="E10" s="47" t="s">
        <v>19</v>
      </c>
      <c r="F10" s="48" t="n">
        <v>2017</v>
      </c>
      <c r="G10" s="49" t="n">
        <f aca="false">SUM(H10:K10)</f>
        <v>620000</v>
      </c>
      <c r="H10" s="49" t="n">
        <v>310000</v>
      </c>
      <c r="I10" s="49"/>
      <c r="J10" s="49"/>
      <c r="K10" s="50" t="n">
        <v>310000</v>
      </c>
      <c r="L10" s="51"/>
    </row>
    <row r="11" customFormat="false" ht="63" hidden="false" customHeight="true" outlineLevel="0" collapsed="false">
      <c r="A11" s="52" t="s">
        <v>20</v>
      </c>
      <c r="B11" s="53" t="s">
        <v>21</v>
      </c>
      <c r="C11" s="54"/>
      <c r="D11" s="55" t="n">
        <v>60013</v>
      </c>
      <c r="E11" s="56" t="s">
        <v>19</v>
      </c>
      <c r="F11" s="57" t="n">
        <v>2017</v>
      </c>
      <c r="G11" s="49" t="n">
        <f aca="false">SUM(H11:K11)</f>
        <v>50000</v>
      </c>
      <c r="H11" s="58" t="n">
        <v>50000</v>
      </c>
      <c r="I11" s="58"/>
      <c r="J11" s="59"/>
      <c r="K11" s="60"/>
      <c r="L11" s="51"/>
    </row>
    <row r="12" customFormat="false" ht="49.5" hidden="false" customHeight="true" outlineLevel="0" collapsed="false">
      <c r="A12" s="43" t="s">
        <v>22</v>
      </c>
      <c r="B12" s="53" t="s">
        <v>23</v>
      </c>
      <c r="C12" s="54"/>
      <c r="D12" s="55" t="n">
        <v>60013</v>
      </c>
      <c r="E12" s="56" t="s">
        <v>19</v>
      </c>
      <c r="F12" s="57" t="n">
        <v>2017</v>
      </c>
      <c r="G12" s="49" t="n">
        <f aca="false">SUM(H12:K12)</f>
        <v>533226</v>
      </c>
      <c r="H12" s="58" t="n">
        <v>179926</v>
      </c>
      <c r="I12" s="58"/>
      <c r="J12" s="59"/>
      <c r="K12" s="60" t="n">
        <v>353300</v>
      </c>
      <c r="L12" s="51"/>
    </row>
    <row r="13" customFormat="false" ht="48" hidden="false" customHeight="true" outlineLevel="0" collapsed="false">
      <c r="A13" s="52" t="s">
        <v>24</v>
      </c>
      <c r="B13" s="61" t="s">
        <v>25</v>
      </c>
      <c r="C13" s="62"/>
      <c r="D13" s="63" t="n">
        <v>60014</v>
      </c>
      <c r="E13" s="56" t="s">
        <v>26</v>
      </c>
      <c r="F13" s="64" t="n">
        <v>2017</v>
      </c>
      <c r="G13" s="65" t="n">
        <f aca="false">SUM(H13:K13)</f>
        <v>823000</v>
      </c>
      <c r="H13" s="66" t="n">
        <v>823000</v>
      </c>
      <c r="I13" s="58"/>
      <c r="J13" s="59"/>
      <c r="K13" s="60"/>
      <c r="L13" s="51"/>
    </row>
    <row r="14" customFormat="false" ht="18.75" hidden="false" customHeight="true" outlineLevel="0" collapsed="false">
      <c r="A14" s="43" t="s">
        <v>27</v>
      </c>
      <c r="B14" s="67" t="s">
        <v>28</v>
      </c>
      <c r="C14" s="55"/>
      <c r="D14" s="55" t="n">
        <v>60016</v>
      </c>
      <c r="E14" s="56" t="s">
        <v>29</v>
      </c>
      <c r="F14" s="57" t="s">
        <v>30</v>
      </c>
      <c r="G14" s="65" t="n">
        <f aca="false">SUM(H14:K14)</f>
        <v>3700000</v>
      </c>
      <c r="H14" s="58" t="n">
        <v>2068390</v>
      </c>
      <c r="I14" s="58" t="n">
        <v>1631610</v>
      </c>
      <c r="J14" s="58"/>
      <c r="K14" s="60"/>
      <c r="L14" s="51"/>
    </row>
    <row r="15" customFormat="false" ht="16.5" hidden="false" customHeight="true" outlineLevel="0" collapsed="false">
      <c r="A15" s="52" t="s">
        <v>31</v>
      </c>
      <c r="B15" s="67" t="s">
        <v>32</v>
      </c>
      <c r="C15" s="55"/>
      <c r="D15" s="55" t="n">
        <v>60016</v>
      </c>
      <c r="E15" s="56" t="s">
        <v>29</v>
      </c>
      <c r="F15" s="57" t="n">
        <v>2017</v>
      </c>
      <c r="G15" s="65" t="n">
        <f aca="false">SUM(H15:K15)</f>
        <v>222000</v>
      </c>
      <c r="H15" s="58" t="n">
        <v>159000</v>
      </c>
      <c r="I15" s="58"/>
      <c r="J15" s="58"/>
      <c r="K15" s="60" t="n">
        <v>63000</v>
      </c>
      <c r="L15" s="68"/>
      <c r="M15" s="69"/>
    </row>
    <row r="16" customFormat="false" ht="15" hidden="false" customHeight="true" outlineLevel="0" collapsed="false">
      <c r="A16" s="43" t="s">
        <v>33</v>
      </c>
      <c r="B16" s="67" t="s">
        <v>34</v>
      </c>
      <c r="C16" s="55"/>
      <c r="D16" s="55" t="n">
        <v>60016</v>
      </c>
      <c r="E16" s="56" t="s">
        <v>29</v>
      </c>
      <c r="F16" s="57" t="n">
        <v>2017</v>
      </c>
      <c r="G16" s="65" t="n">
        <f aca="false">SUM(H16:K16)</f>
        <v>510200</v>
      </c>
      <c r="H16" s="58" t="n">
        <v>510200</v>
      </c>
      <c r="I16" s="58"/>
      <c r="J16" s="58"/>
      <c r="K16" s="60"/>
      <c r="L16" s="68"/>
    </row>
    <row r="17" customFormat="false" ht="15.75" hidden="false" customHeight="true" outlineLevel="0" collapsed="false">
      <c r="A17" s="52" t="s">
        <v>35</v>
      </c>
      <c r="B17" s="67" t="s">
        <v>36</v>
      </c>
      <c r="C17" s="55"/>
      <c r="D17" s="55" t="n">
        <v>60016</v>
      </c>
      <c r="E17" s="56" t="s">
        <v>29</v>
      </c>
      <c r="F17" s="57" t="n">
        <v>2017</v>
      </c>
      <c r="G17" s="65" t="n">
        <f aca="false">SUM(H17:K17)</f>
        <v>570000</v>
      </c>
      <c r="H17" s="58" t="n">
        <v>570000</v>
      </c>
      <c r="I17" s="58"/>
      <c r="J17" s="58"/>
      <c r="K17" s="60"/>
      <c r="L17" s="51"/>
    </row>
    <row r="18" customFormat="false" ht="15.75" hidden="false" customHeight="true" outlineLevel="0" collapsed="false">
      <c r="A18" s="43" t="s">
        <v>37</v>
      </c>
      <c r="B18" s="70" t="s">
        <v>38</v>
      </c>
      <c r="C18" s="71"/>
      <c r="D18" s="71" t="n">
        <v>60016</v>
      </c>
      <c r="E18" s="72" t="s">
        <v>29</v>
      </c>
      <c r="F18" s="73" t="n">
        <v>2017</v>
      </c>
      <c r="G18" s="74" t="n">
        <f aca="false">SUM(H18:K18)</f>
        <v>121800</v>
      </c>
      <c r="H18" s="75" t="n">
        <v>121800</v>
      </c>
      <c r="I18" s="75"/>
      <c r="J18" s="75"/>
      <c r="K18" s="76"/>
      <c r="L18" s="51"/>
    </row>
    <row r="19" customFormat="false" ht="7.5" hidden="false" customHeight="true" outlineLevel="0" collapsed="false">
      <c r="A19" s="77"/>
      <c r="B19" s="78"/>
      <c r="C19" s="79"/>
      <c r="D19" s="79"/>
      <c r="E19" s="80"/>
      <c r="F19" s="81"/>
      <c r="G19" s="82"/>
      <c r="H19" s="83"/>
      <c r="I19" s="84"/>
      <c r="J19" s="84"/>
      <c r="K19" s="84"/>
      <c r="L19" s="68"/>
    </row>
    <row r="20" customFormat="false" ht="15.75" hidden="false" customHeight="true" outlineLevel="0" collapsed="false">
      <c r="A20" s="85"/>
      <c r="B20" s="86" t="s">
        <v>39</v>
      </c>
      <c r="C20" s="87" t="n">
        <v>700</v>
      </c>
      <c r="D20" s="87"/>
      <c r="E20" s="88"/>
      <c r="F20" s="89"/>
      <c r="G20" s="90" t="n">
        <f aca="false">SUM(H20:K20)</f>
        <v>450000</v>
      </c>
      <c r="H20" s="91" t="n">
        <f aca="false">+H21</f>
        <v>450000</v>
      </c>
      <c r="I20" s="41"/>
      <c r="J20" s="41"/>
      <c r="K20" s="42"/>
      <c r="L20" s="51"/>
    </row>
    <row r="21" customFormat="false" ht="18" hidden="false" customHeight="true" outlineLevel="0" collapsed="false">
      <c r="A21" s="92" t="n">
        <v>1</v>
      </c>
      <c r="B21" s="93" t="s">
        <v>40</v>
      </c>
      <c r="C21" s="94"/>
      <c r="D21" s="95" t="n">
        <v>70005</v>
      </c>
      <c r="E21" s="96" t="s">
        <v>29</v>
      </c>
      <c r="F21" s="97" t="n">
        <v>2017</v>
      </c>
      <c r="G21" s="98" t="n">
        <f aca="false">SUM(H21:K21)</f>
        <v>450000</v>
      </c>
      <c r="H21" s="99" t="n">
        <v>450000</v>
      </c>
      <c r="I21" s="100"/>
      <c r="J21" s="100"/>
      <c r="K21" s="101"/>
      <c r="L21" s="51"/>
    </row>
    <row r="22" customFormat="false" ht="17.25" hidden="false" customHeight="true" outlineLevel="0" collapsed="false">
      <c r="A22" s="102"/>
      <c r="B22" s="103" t="s">
        <v>41</v>
      </c>
      <c r="C22" s="104" t="n">
        <v>710</v>
      </c>
      <c r="D22" s="105"/>
      <c r="E22" s="106"/>
      <c r="F22" s="107" t="n">
        <v>2017</v>
      </c>
      <c r="G22" s="108" t="n">
        <f aca="false">+G23</f>
        <v>155000</v>
      </c>
      <c r="H22" s="108" t="n">
        <f aca="false">+H23</f>
        <v>155000</v>
      </c>
      <c r="I22" s="109"/>
      <c r="J22" s="109"/>
      <c r="K22" s="110"/>
      <c r="L22" s="51"/>
    </row>
    <row r="23" customFormat="false" ht="28.5" hidden="false" customHeight="true" outlineLevel="0" collapsed="false">
      <c r="A23" s="111" t="s">
        <v>17</v>
      </c>
      <c r="B23" s="112" t="s">
        <v>42</v>
      </c>
      <c r="C23" s="113"/>
      <c r="D23" s="114" t="n">
        <v>71035</v>
      </c>
      <c r="E23" s="115" t="s">
        <v>29</v>
      </c>
      <c r="F23" s="116" t="n">
        <v>2017</v>
      </c>
      <c r="G23" s="117" t="n">
        <f aca="false">SUM(H23:K23)</f>
        <v>155000</v>
      </c>
      <c r="H23" s="117" t="n">
        <v>155000</v>
      </c>
      <c r="I23" s="118"/>
      <c r="J23" s="118"/>
      <c r="K23" s="119"/>
      <c r="L23" s="68"/>
      <c r="M23" s="69"/>
      <c r="N23" s="69"/>
    </row>
    <row r="24" customFormat="false" ht="15" hidden="false" customHeight="true" outlineLevel="0" collapsed="false">
      <c r="A24" s="120"/>
      <c r="B24" s="103" t="s">
        <v>43</v>
      </c>
      <c r="C24" s="104" t="n">
        <v>750</v>
      </c>
      <c r="D24" s="105"/>
      <c r="E24" s="106"/>
      <c r="F24" s="107"/>
      <c r="G24" s="108" t="n">
        <f aca="false">+G25</f>
        <v>30900</v>
      </c>
      <c r="H24" s="108" t="n">
        <f aca="false">+H25</f>
        <v>30900</v>
      </c>
      <c r="I24" s="109"/>
      <c r="J24" s="109"/>
      <c r="K24" s="110"/>
      <c r="L24" s="68"/>
      <c r="M24" s="69"/>
      <c r="N24" s="69"/>
    </row>
    <row r="25" customFormat="false" ht="16.5" hidden="false" customHeight="true" outlineLevel="0" collapsed="false">
      <c r="A25" s="92" t="s">
        <v>17</v>
      </c>
      <c r="B25" s="93" t="s">
        <v>44</v>
      </c>
      <c r="C25" s="94"/>
      <c r="D25" s="95" t="n">
        <v>75023</v>
      </c>
      <c r="E25" s="96" t="s">
        <v>29</v>
      </c>
      <c r="F25" s="97" t="n">
        <v>2017</v>
      </c>
      <c r="G25" s="99" t="n">
        <f aca="false">SUM(K25,J25,I25,H25)</f>
        <v>30900</v>
      </c>
      <c r="H25" s="99" t="n">
        <v>30900</v>
      </c>
      <c r="I25" s="100"/>
      <c r="J25" s="100"/>
      <c r="K25" s="101"/>
      <c r="L25" s="51"/>
    </row>
    <row r="26" customFormat="false" ht="18.75" hidden="false" customHeight="true" outlineLevel="0" collapsed="false">
      <c r="A26" s="120"/>
      <c r="B26" s="37" t="s">
        <v>45</v>
      </c>
      <c r="C26" s="121" t="n">
        <v>754</v>
      </c>
      <c r="D26" s="38"/>
      <c r="E26" s="39"/>
      <c r="F26" s="40"/>
      <c r="G26" s="41" t="n">
        <f aca="false">SUM(G27:G30)</f>
        <v>135749</v>
      </c>
      <c r="H26" s="41" t="n">
        <f aca="false">SUM(H27:H30)</f>
        <v>135749</v>
      </c>
      <c r="I26" s="41"/>
      <c r="J26" s="41"/>
      <c r="K26" s="42"/>
      <c r="L26" s="51"/>
    </row>
    <row r="27" customFormat="false" ht="22.5" hidden="false" customHeight="true" outlineLevel="0" collapsed="false">
      <c r="A27" s="122" t="s">
        <v>17</v>
      </c>
      <c r="B27" s="123" t="s">
        <v>46</v>
      </c>
      <c r="C27" s="124"/>
      <c r="D27" s="125" t="n">
        <v>75405</v>
      </c>
      <c r="E27" s="47" t="s">
        <v>47</v>
      </c>
      <c r="F27" s="126" t="n">
        <v>2017</v>
      </c>
      <c r="G27" s="49" t="n">
        <f aca="false">SUM(K27,J27,I27,H27)</f>
        <v>100000</v>
      </c>
      <c r="H27" s="127" t="n">
        <v>100000</v>
      </c>
      <c r="I27" s="128"/>
      <c r="J27" s="129"/>
      <c r="K27" s="130"/>
      <c r="L27" s="51"/>
    </row>
    <row r="28" customFormat="false" ht="27.75" hidden="false" customHeight="true" outlineLevel="0" collapsed="false">
      <c r="A28" s="131" t="s">
        <v>20</v>
      </c>
      <c r="B28" s="123" t="s">
        <v>48</v>
      </c>
      <c r="C28" s="132"/>
      <c r="D28" s="55" t="n">
        <v>75405</v>
      </c>
      <c r="E28" s="56" t="s">
        <v>47</v>
      </c>
      <c r="F28" s="57" t="n">
        <v>2017</v>
      </c>
      <c r="G28" s="65" t="n">
        <f aca="false">SUM(K28,J28,I28,H28)</f>
        <v>5000</v>
      </c>
      <c r="H28" s="133" t="n">
        <v>5000</v>
      </c>
      <c r="I28" s="134"/>
      <c r="J28" s="135"/>
      <c r="K28" s="136"/>
      <c r="L28" s="51"/>
    </row>
    <row r="29" customFormat="false" ht="18.75" hidden="false" customHeight="true" outlineLevel="0" collapsed="false">
      <c r="A29" s="131" t="s">
        <v>22</v>
      </c>
      <c r="B29" s="137" t="s">
        <v>44</v>
      </c>
      <c r="C29" s="132"/>
      <c r="D29" s="138" t="n">
        <v>75412</v>
      </c>
      <c r="E29" s="139" t="s">
        <v>29</v>
      </c>
      <c r="F29" s="140" t="n">
        <v>2017</v>
      </c>
      <c r="G29" s="141" t="n">
        <f aca="false">SUM(K29,J29,I29,H29)</f>
        <v>24000</v>
      </c>
      <c r="H29" s="133" t="n">
        <v>24000</v>
      </c>
      <c r="I29" s="134"/>
      <c r="J29" s="135"/>
      <c r="K29" s="136"/>
      <c r="L29" s="51"/>
    </row>
    <row r="30" customFormat="false" ht="18.75" hidden="false" customHeight="true" outlineLevel="0" collapsed="false">
      <c r="A30" s="142" t="s">
        <v>24</v>
      </c>
      <c r="B30" s="143" t="s">
        <v>49</v>
      </c>
      <c r="C30" s="132"/>
      <c r="D30" s="138" t="n">
        <v>75495</v>
      </c>
      <c r="E30" s="144" t="s">
        <v>29</v>
      </c>
      <c r="F30" s="140" t="n">
        <v>2017</v>
      </c>
      <c r="G30" s="141" t="n">
        <f aca="false">SUM(K30,J30,I30,H30)</f>
        <v>6749</v>
      </c>
      <c r="H30" s="133" t="n">
        <v>6749</v>
      </c>
      <c r="I30" s="134"/>
      <c r="J30" s="134"/>
      <c r="K30" s="136"/>
      <c r="L30" s="51"/>
    </row>
    <row r="31" customFormat="false" ht="16.5" hidden="false" customHeight="true" outlineLevel="0" collapsed="false">
      <c r="A31" s="145"/>
      <c r="B31" s="146" t="s">
        <v>50</v>
      </c>
      <c r="C31" s="121" t="n">
        <v>801</v>
      </c>
      <c r="D31" s="105"/>
      <c r="E31" s="106"/>
      <c r="F31" s="107"/>
      <c r="G31" s="91" t="n">
        <f aca="false">SUM(K31,J31,I31,H31)</f>
        <v>490310</v>
      </c>
      <c r="H31" s="41" t="n">
        <f aca="false">SUM(H32:H44)</f>
        <v>486485</v>
      </c>
      <c r="I31" s="41" t="n">
        <f aca="false">SUM(I33:I44)</f>
        <v>3825</v>
      </c>
      <c r="J31" s="147"/>
      <c r="K31" s="42"/>
      <c r="L31" s="51"/>
    </row>
    <row r="32" customFormat="false" ht="16.5" hidden="false" customHeight="true" outlineLevel="0" collapsed="false">
      <c r="A32" s="148" t="s">
        <v>17</v>
      </c>
      <c r="B32" s="67" t="s">
        <v>51</v>
      </c>
      <c r="C32" s="124"/>
      <c r="D32" s="125" t="n">
        <v>80101</v>
      </c>
      <c r="E32" s="47" t="s">
        <v>52</v>
      </c>
      <c r="F32" s="126" t="n">
        <v>2017</v>
      </c>
      <c r="G32" s="49" t="n">
        <f aca="false">SUM(K32,J32,I32,H32)</f>
        <v>47850</v>
      </c>
      <c r="H32" s="49" t="n">
        <v>47850</v>
      </c>
      <c r="I32" s="128"/>
      <c r="J32" s="128"/>
      <c r="K32" s="130"/>
      <c r="L32" s="51"/>
    </row>
    <row r="33" customFormat="false" ht="16.5" hidden="false" customHeight="true" outlineLevel="0" collapsed="false">
      <c r="A33" s="149" t="s">
        <v>20</v>
      </c>
      <c r="B33" s="67" t="s">
        <v>53</v>
      </c>
      <c r="C33" s="124"/>
      <c r="D33" s="150" t="n">
        <v>80101</v>
      </c>
      <c r="E33" s="151" t="s">
        <v>54</v>
      </c>
      <c r="F33" s="126" t="n">
        <v>2017</v>
      </c>
      <c r="G33" s="49" t="n">
        <f aca="false">SUM(K33,J33,I33,H33)</f>
        <v>88000</v>
      </c>
      <c r="H33" s="127" t="n">
        <v>88000</v>
      </c>
      <c r="I33" s="128"/>
      <c r="J33" s="129"/>
      <c r="K33" s="130"/>
      <c r="L33" s="51"/>
    </row>
    <row r="34" customFormat="false" ht="16.5" hidden="false" customHeight="true" outlineLevel="0" collapsed="false">
      <c r="A34" s="149" t="s">
        <v>22</v>
      </c>
      <c r="B34" s="67" t="s">
        <v>55</v>
      </c>
      <c r="C34" s="152"/>
      <c r="D34" s="153" t="n">
        <v>80101</v>
      </c>
      <c r="E34" s="154" t="s">
        <v>54</v>
      </c>
      <c r="F34" s="57" t="n">
        <v>2017</v>
      </c>
      <c r="G34" s="65" t="n">
        <f aca="false">SUM(K34,J34,I34,H34)</f>
        <v>9000</v>
      </c>
      <c r="H34" s="58" t="n">
        <v>9000</v>
      </c>
      <c r="I34" s="155"/>
      <c r="J34" s="156"/>
      <c r="K34" s="157"/>
      <c r="L34" s="51"/>
    </row>
    <row r="35" customFormat="false" ht="16.5" hidden="false" customHeight="true" outlineLevel="0" collapsed="false">
      <c r="A35" s="149" t="s">
        <v>24</v>
      </c>
      <c r="B35" s="67" t="s">
        <v>56</v>
      </c>
      <c r="C35" s="152"/>
      <c r="D35" s="153" t="n">
        <v>80101</v>
      </c>
      <c r="E35" s="154" t="s">
        <v>57</v>
      </c>
      <c r="F35" s="57" t="n">
        <v>2017</v>
      </c>
      <c r="G35" s="65" t="n">
        <f aca="false">SUM(K35,J35,I35,H35)</f>
        <v>1500</v>
      </c>
      <c r="H35" s="58" t="n">
        <v>225</v>
      </c>
      <c r="I35" s="65" t="n">
        <v>1275</v>
      </c>
      <c r="J35" s="156"/>
      <c r="K35" s="157"/>
      <c r="L35" s="51"/>
    </row>
    <row r="36" customFormat="false" ht="16.5" hidden="false" customHeight="true" outlineLevel="0" collapsed="false">
      <c r="A36" s="149" t="s">
        <v>27</v>
      </c>
      <c r="B36" s="67" t="s">
        <v>58</v>
      </c>
      <c r="C36" s="152"/>
      <c r="D36" s="153" t="n">
        <v>80104</v>
      </c>
      <c r="E36" s="154" t="s">
        <v>59</v>
      </c>
      <c r="F36" s="57" t="n">
        <v>2017</v>
      </c>
      <c r="G36" s="65" t="n">
        <f aca="false">SUM(K36,J36,I36,H36)</f>
        <v>30000</v>
      </c>
      <c r="H36" s="58" t="n">
        <v>30000</v>
      </c>
      <c r="I36" s="155"/>
      <c r="J36" s="156"/>
      <c r="K36" s="157"/>
      <c r="L36" s="51"/>
    </row>
    <row r="37" customFormat="false" ht="16.5" hidden="false" customHeight="true" outlineLevel="0" collapsed="false">
      <c r="A37" s="149" t="s">
        <v>31</v>
      </c>
      <c r="B37" s="67" t="s">
        <v>60</v>
      </c>
      <c r="C37" s="152"/>
      <c r="D37" s="153" t="n">
        <v>80104</v>
      </c>
      <c r="E37" s="154" t="s">
        <v>61</v>
      </c>
      <c r="F37" s="57" t="n">
        <v>2017</v>
      </c>
      <c r="G37" s="65" t="n">
        <f aca="false">SUM(K37,J37,I37,H37)</f>
        <v>2460</v>
      </c>
      <c r="H37" s="58" t="n">
        <v>2460</v>
      </c>
      <c r="I37" s="155"/>
      <c r="J37" s="156"/>
      <c r="K37" s="157"/>
      <c r="L37" s="51"/>
    </row>
    <row r="38" customFormat="false" ht="16.5" hidden="false" customHeight="true" outlineLevel="0" collapsed="false">
      <c r="A38" s="149" t="s">
        <v>33</v>
      </c>
      <c r="B38" s="67" t="s">
        <v>62</v>
      </c>
      <c r="C38" s="152"/>
      <c r="D38" s="153" t="n">
        <v>80104</v>
      </c>
      <c r="E38" s="154" t="s">
        <v>63</v>
      </c>
      <c r="F38" s="57" t="n">
        <v>2017</v>
      </c>
      <c r="G38" s="65" t="n">
        <f aca="false">SUM(K38,J38,I38,H38)</f>
        <v>6500</v>
      </c>
      <c r="H38" s="58" t="n">
        <v>6500</v>
      </c>
      <c r="I38" s="155"/>
      <c r="J38" s="156"/>
      <c r="K38" s="157"/>
      <c r="L38" s="51"/>
    </row>
    <row r="39" customFormat="false" ht="16.5" hidden="false" customHeight="true" outlineLevel="0" collapsed="false">
      <c r="A39" s="149" t="s">
        <v>35</v>
      </c>
      <c r="B39" s="67" t="s">
        <v>64</v>
      </c>
      <c r="C39" s="152"/>
      <c r="D39" s="153" t="n">
        <v>80104</v>
      </c>
      <c r="E39" s="154" t="s">
        <v>63</v>
      </c>
      <c r="F39" s="57" t="n">
        <v>2017</v>
      </c>
      <c r="G39" s="65" t="n">
        <f aca="false">SUM(K39,J39,I39,H39)</f>
        <v>1500</v>
      </c>
      <c r="H39" s="58" t="n">
        <v>225</v>
      </c>
      <c r="I39" s="65" t="n">
        <v>1275</v>
      </c>
      <c r="J39" s="156"/>
      <c r="K39" s="157"/>
      <c r="L39" s="51"/>
    </row>
    <row r="40" customFormat="false" ht="16.5" hidden="false" customHeight="true" outlineLevel="0" collapsed="false">
      <c r="A40" s="149" t="s">
        <v>37</v>
      </c>
      <c r="B40" s="44" t="s">
        <v>65</v>
      </c>
      <c r="C40" s="152"/>
      <c r="D40" s="153" t="n">
        <v>80104</v>
      </c>
      <c r="E40" s="154" t="s">
        <v>63</v>
      </c>
      <c r="F40" s="57" t="n">
        <v>2017</v>
      </c>
      <c r="G40" s="65" t="n">
        <f aca="false">SUM(K40,J40,I40,H40)</f>
        <v>18000</v>
      </c>
      <c r="H40" s="58" t="n">
        <v>18000</v>
      </c>
      <c r="I40" s="65"/>
      <c r="J40" s="156"/>
      <c r="K40" s="157"/>
      <c r="L40" s="158"/>
    </row>
    <row r="41" customFormat="false" ht="16.5" hidden="false" customHeight="true" outlineLevel="0" collapsed="false">
      <c r="A41" s="149" t="s">
        <v>66</v>
      </c>
      <c r="B41" s="67" t="s">
        <v>67</v>
      </c>
      <c r="C41" s="152"/>
      <c r="D41" s="153" t="n">
        <v>80104</v>
      </c>
      <c r="E41" s="154" t="s">
        <v>68</v>
      </c>
      <c r="F41" s="57" t="n">
        <v>2017</v>
      </c>
      <c r="G41" s="65" t="n">
        <f aca="false">SUM(K41,J41,I41,H41)</f>
        <v>1500</v>
      </c>
      <c r="H41" s="58" t="n">
        <v>225</v>
      </c>
      <c r="I41" s="65" t="n">
        <v>1275</v>
      </c>
      <c r="J41" s="156"/>
      <c r="K41" s="157"/>
      <c r="L41" s="51"/>
    </row>
    <row r="42" customFormat="false" ht="16.5" hidden="false" customHeight="true" outlineLevel="0" collapsed="false">
      <c r="A42" s="149" t="s">
        <v>69</v>
      </c>
      <c r="B42" s="67" t="s">
        <v>70</v>
      </c>
      <c r="C42" s="152"/>
      <c r="D42" s="153" t="n">
        <v>80110</v>
      </c>
      <c r="E42" s="154" t="s">
        <v>71</v>
      </c>
      <c r="F42" s="57" t="n">
        <v>2017</v>
      </c>
      <c r="G42" s="65" t="n">
        <f aca="false">SUM(K42,J42,I42,H42)</f>
        <v>68000</v>
      </c>
      <c r="H42" s="58" t="n">
        <v>68000</v>
      </c>
      <c r="I42" s="155"/>
      <c r="J42" s="156"/>
      <c r="K42" s="157"/>
      <c r="L42" s="51"/>
    </row>
    <row r="43" customFormat="false" ht="16.5" hidden="false" customHeight="true" outlineLevel="0" collapsed="false">
      <c r="A43" s="149" t="s">
        <v>72</v>
      </c>
      <c r="B43" s="67" t="s">
        <v>73</v>
      </c>
      <c r="C43" s="152"/>
      <c r="D43" s="153" t="n">
        <v>80110</v>
      </c>
      <c r="E43" s="154" t="s">
        <v>71</v>
      </c>
      <c r="F43" s="57" t="n">
        <v>2017</v>
      </c>
      <c r="G43" s="65" t="n">
        <f aca="false">SUM(K43,J43,I43,H43)</f>
        <v>56000</v>
      </c>
      <c r="H43" s="58" t="n">
        <v>56000</v>
      </c>
      <c r="I43" s="155"/>
      <c r="J43" s="156"/>
      <c r="K43" s="157"/>
      <c r="L43" s="51"/>
    </row>
    <row r="44" customFormat="false" ht="23.25" hidden="false" customHeight="false" outlineLevel="0" collapsed="false">
      <c r="A44" s="159" t="s">
        <v>74</v>
      </c>
      <c r="B44" s="160" t="s">
        <v>75</v>
      </c>
      <c r="C44" s="161"/>
      <c r="D44" s="162" t="n">
        <v>80110</v>
      </c>
      <c r="E44" s="163" t="s">
        <v>71</v>
      </c>
      <c r="F44" s="73" t="n">
        <v>2017</v>
      </c>
      <c r="G44" s="74" t="n">
        <f aca="false">SUM(K44,J44,I44,H44)</f>
        <v>160000</v>
      </c>
      <c r="H44" s="75" t="n">
        <v>160000</v>
      </c>
      <c r="I44" s="164"/>
      <c r="J44" s="165"/>
      <c r="K44" s="166"/>
      <c r="L44" s="51"/>
    </row>
    <row r="45" customFormat="false" ht="13.45" hidden="false" customHeight="true" outlineLevel="0" collapsed="false">
      <c r="A45" s="77"/>
      <c r="B45" s="78"/>
      <c r="C45" s="167"/>
      <c r="D45" s="168"/>
      <c r="E45" s="81"/>
      <c r="F45" s="81"/>
      <c r="G45" s="82"/>
      <c r="H45" s="83"/>
      <c r="I45" s="169"/>
      <c r="J45" s="169"/>
      <c r="K45" s="169"/>
      <c r="L45" s="51"/>
    </row>
    <row r="46" customFormat="false" ht="17.25" hidden="false" customHeight="true" outlineLevel="0" collapsed="false">
      <c r="A46" s="102"/>
      <c r="B46" s="86" t="s">
        <v>76</v>
      </c>
      <c r="C46" s="38" t="n">
        <v>900</v>
      </c>
      <c r="D46" s="38"/>
      <c r="E46" s="39"/>
      <c r="F46" s="170"/>
      <c r="G46" s="41" t="n">
        <f aca="false">SUM(G47:G52)</f>
        <v>548662</v>
      </c>
      <c r="H46" s="41" t="n">
        <f aca="false">SUM(H47:H52)</f>
        <v>548662</v>
      </c>
      <c r="I46" s="41"/>
      <c r="J46" s="41"/>
      <c r="K46" s="42"/>
      <c r="L46" s="51"/>
    </row>
    <row r="47" customFormat="false" ht="16.5" hidden="false" customHeight="true" outlineLevel="0" collapsed="false">
      <c r="A47" s="122" t="s">
        <v>17</v>
      </c>
      <c r="B47" s="44" t="s">
        <v>77</v>
      </c>
      <c r="C47" s="125"/>
      <c r="D47" s="125" t="n">
        <v>90001</v>
      </c>
      <c r="E47" s="47" t="s">
        <v>29</v>
      </c>
      <c r="F47" s="171" t="s">
        <v>78</v>
      </c>
      <c r="G47" s="127" t="n">
        <v>313162</v>
      </c>
      <c r="H47" s="127" t="n">
        <v>313162</v>
      </c>
      <c r="I47" s="127"/>
      <c r="J47" s="171"/>
      <c r="K47" s="172"/>
      <c r="L47" s="51"/>
    </row>
    <row r="48" customFormat="false" ht="16.5" hidden="false" customHeight="true" outlineLevel="0" collapsed="false">
      <c r="A48" s="149" t="s">
        <v>20</v>
      </c>
      <c r="B48" s="173" t="s">
        <v>79</v>
      </c>
      <c r="C48" s="71"/>
      <c r="D48" s="71" t="n">
        <v>90001</v>
      </c>
      <c r="E48" s="72" t="s">
        <v>29</v>
      </c>
      <c r="F48" s="73" t="n">
        <v>2017</v>
      </c>
      <c r="G48" s="74" t="n">
        <f aca="false">SUM(H48:K48)</f>
        <v>12000</v>
      </c>
      <c r="H48" s="75" t="n">
        <v>12000</v>
      </c>
      <c r="I48" s="174"/>
      <c r="J48" s="174"/>
      <c r="K48" s="175"/>
      <c r="L48" s="51"/>
    </row>
    <row r="49" customFormat="false" ht="16.5" hidden="false" customHeight="true" outlineLevel="0" collapsed="false">
      <c r="A49" s="149" t="s">
        <v>22</v>
      </c>
      <c r="B49" s="67" t="s">
        <v>80</v>
      </c>
      <c r="C49" s="138"/>
      <c r="D49" s="138" t="n">
        <v>90001</v>
      </c>
      <c r="E49" s="56" t="s">
        <v>29</v>
      </c>
      <c r="F49" s="57" t="n">
        <v>2017</v>
      </c>
      <c r="G49" s="141" t="n">
        <f aca="false">SUM(K49,J49,I49,H49)</f>
        <v>8000</v>
      </c>
      <c r="H49" s="133" t="n">
        <v>8000</v>
      </c>
      <c r="I49" s="133"/>
      <c r="J49" s="176"/>
      <c r="K49" s="177"/>
      <c r="L49" s="51"/>
    </row>
    <row r="50" customFormat="false" ht="22.5" hidden="false" customHeight="false" outlineLevel="0" collapsed="false">
      <c r="A50" s="149" t="s">
        <v>24</v>
      </c>
      <c r="B50" s="53" t="s">
        <v>81</v>
      </c>
      <c r="C50" s="178"/>
      <c r="D50" s="55" t="n">
        <v>90015</v>
      </c>
      <c r="E50" s="56" t="s">
        <v>29</v>
      </c>
      <c r="F50" s="59" t="n">
        <v>2017</v>
      </c>
      <c r="G50" s="58" t="n">
        <v>150000</v>
      </c>
      <c r="H50" s="58" t="n">
        <v>150000</v>
      </c>
      <c r="I50" s="58"/>
      <c r="J50" s="59"/>
      <c r="K50" s="179"/>
      <c r="L50" s="51"/>
    </row>
    <row r="51" customFormat="false" ht="24" hidden="false" customHeight="true" outlineLevel="0" collapsed="false">
      <c r="A51" s="149" t="s">
        <v>27</v>
      </c>
      <c r="B51" s="53" t="s">
        <v>82</v>
      </c>
      <c r="C51" s="180"/>
      <c r="D51" s="55" t="n">
        <v>90015</v>
      </c>
      <c r="E51" s="56" t="s">
        <v>29</v>
      </c>
      <c r="F51" s="59" t="n">
        <v>2017</v>
      </c>
      <c r="G51" s="58" t="n">
        <v>5500</v>
      </c>
      <c r="H51" s="58" t="n">
        <v>5500</v>
      </c>
      <c r="I51" s="180"/>
      <c r="J51" s="180"/>
      <c r="K51" s="181"/>
      <c r="L51" s="158"/>
    </row>
    <row r="52" customFormat="false" ht="24" hidden="false" customHeight="true" outlineLevel="0" collapsed="false">
      <c r="A52" s="142" t="s">
        <v>31</v>
      </c>
      <c r="B52" s="78" t="s">
        <v>83</v>
      </c>
      <c r="C52" s="182"/>
      <c r="D52" s="95" t="n">
        <v>90095</v>
      </c>
      <c r="E52" s="183" t="s">
        <v>29</v>
      </c>
      <c r="F52" s="184" t="n">
        <v>2017</v>
      </c>
      <c r="G52" s="185" t="n">
        <f aca="false">SUM(K52,J52,I52,H52)</f>
        <v>60000</v>
      </c>
      <c r="H52" s="185" t="n">
        <v>60000</v>
      </c>
      <c r="I52" s="186"/>
      <c r="J52" s="187"/>
      <c r="K52" s="188"/>
      <c r="L52" s="158"/>
    </row>
    <row r="53" customFormat="false" ht="16.5" hidden="false" customHeight="true" outlineLevel="0" collapsed="false">
      <c r="A53" s="189"/>
      <c r="B53" s="86" t="s">
        <v>84</v>
      </c>
      <c r="C53" s="38" t="n">
        <v>921</v>
      </c>
      <c r="D53" s="38"/>
      <c r="E53" s="39"/>
      <c r="F53" s="40"/>
      <c r="G53" s="41" t="n">
        <f aca="false">SUM(G54:G59)</f>
        <v>775508</v>
      </c>
      <c r="H53" s="41" t="n">
        <f aca="false">SUM(H54:H59)</f>
        <v>325067</v>
      </c>
      <c r="I53" s="41" t="n">
        <f aca="false">SUM(I54:I58)</f>
        <v>450441</v>
      </c>
      <c r="J53" s="41"/>
      <c r="K53" s="42"/>
      <c r="L53" s="51"/>
    </row>
    <row r="54" customFormat="false" ht="18" hidden="false" customHeight="true" outlineLevel="0" collapsed="false">
      <c r="A54" s="122" t="s">
        <v>17</v>
      </c>
      <c r="B54" s="44" t="s">
        <v>85</v>
      </c>
      <c r="C54" s="190"/>
      <c r="D54" s="125" t="n">
        <v>92109</v>
      </c>
      <c r="E54" s="47" t="s">
        <v>29</v>
      </c>
      <c r="F54" s="126" t="n">
        <v>2017</v>
      </c>
      <c r="G54" s="127" t="n">
        <v>28508</v>
      </c>
      <c r="H54" s="127" t="n">
        <v>28508</v>
      </c>
      <c r="I54" s="127"/>
      <c r="J54" s="171"/>
      <c r="K54" s="191"/>
      <c r="L54" s="51"/>
    </row>
    <row r="55" customFormat="false" ht="17.25" hidden="false" customHeight="true" outlineLevel="0" collapsed="false">
      <c r="A55" s="149" t="s">
        <v>20</v>
      </c>
      <c r="B55" s="192" t="s">
        <v>86</v>
      </c>
      <c r="C55" s="54"/>
      <c r="D55" s="55" t="n">
        <v>92109</v>
      </c>
      <c r="E55" s="56" t="s">
        <v>87</v>
      </c>
      <c r="F55" s="57" t="n">
        <v>2017</v>
      </c>
      <c r="G55" s="58" t="n">
        <f aca="false">SUM(H55:K55)</f>
        <v>660000</v>
      </c>
      <c r="H55" s="58" t="n">
        <v>209559</v>
      </c>
      <c r="I55" s="58" t="n">
        <v>450441</v>
      </c>
      <c r="J55" s="59"/>
      <c r="K55" s="60"/>
      <c r="L55" s="51"/>
    </row>
    <row r="56" customFormat="false" ht="25.5" hidden="false" customHeight="true" outlineLevel="0" collapsed="false">
      <c r="A56" s="149" t="s">
        <v>22</v>
      </c>
      <c r="B56" s="44" t="s">
        <v>88</v>
      </c>
      <c r="C56" s="54"/>
      <c r="D56" s="55" t="n">
        <v>92109</v>
      </c>
      <c r="E56" s="56" t="s">
        <v>89</v>
      </c>
      <c r="F56" s="57" t="n">
        <v>2017</v>
      </c>
      <c r="G56" s="58" t="n">
        <f aca="false">SUM(H56:K56)</f>
        <v>26500</v>
      </c>
      <c r="H56" s="58" t="n">
        <v>26500</v>
      </c>
      <c r="I56" s="58"/>
      <c r="J56" s="59"/>
      <c r="K56" s="60"/>
      <c r="L56" s="51"/>
    </row>
    <row r="57" customFormat="false" ht="16.5" hidden="false" customHeight="true" outlineLevel="0" collapsed="false">
      <c r="A57" s="149" t="s">
        <v>24</v>
      </c>
      <c r="B57" s="193" t="s">
        <v>90</v>
      </c>
      <c r="C57" s="54"/>
      <c r="D57" s="55" t="n">
        <v>92120</v>
      </c>
      <c r="E57" s="56" t="s">
        <v>89</v>
      </c>
      <c r="F57" s="57" t="n">
        <v>2017</v>
      </c>
      <c r="G57" s="58" t="n">
        <f aca="false">SUM(H57:K57)</f>
        <v>40000</v>
      </c>
      <c r="H57" s="58" t="n">
        <v>40000</v>
      </c>
      <c r="I57" s="58"/>
      <c r="J57" s="59"/>
      <c r="K57" s="60"/>
      <c r="L57" s="51"/>
    </row>
    <row r="58" customFormat="false" ht="25.5" hidden="false" customHeight="true" outlineLevel="0" collapsed="false">
      <c r="A58" s="149" t="s">
        <v>27</v>
      </c>
      <c r="B58" s="194" t="s">
        <v>91</v>
      </c>
      <c r="C58" s="195"/>
      <c r="D58" s="138" t="n">
        <v>92195</v>
      </c>
      <c r="E58" s="144" t="s">
        <v>29</v>
      </c>
      <c r="F58" s="140" t="n">
        <v>2017</v>
      </c>
      <c r="G58" s="133" t="n">
        <v>10000</v>
      </c>
      <c r="H58" s="133" t="n">
        <v>10000</v>
      </c>
      <c r="I58" s="133"/>
      <c r="J58" s="176"/>
      <c r="K58" s="177"/>
      <c r="L58" s="51"/>
    </row>
    <row r="59" customFormat="false" ht="18.75" hidden="false" customHeight="true" outlineLevel="0" collapsed="false">
      <c r="A59" s="142" t="s">
        <v>31</v>
      </c>
      <c r="B59" s="194" t="s">
        <v>92</v>
      </c>
      <c r="C59" s="138"/>
      <c r="D59" s="138" t="n">
        <v>92195</v>
      </c>
      <c r="E59" s="144" t="s">
        <v>29</v>
      </c>
      <c r="F59" s="140" t="n">
        <v>2017</v>
      </c>
      <c r="G59" s="133" t="n">
        <f aca="false">SUM(H59)</f>
        <v>10500</v>
      </c>
      <c r="H59" s="133" t="n">
        <v>10500</v>
      </c>
      <c r="I59" s="133"/>
      <c r="J59" s="176"/>
      <c r="K59" s="177"/>
      <c r="L59" s="51"/>
    </row>
    <row r="60" customFormat="false" ht="14.25" hidden="false" customHeight="true" outlineLevel="0" collapsed="false">
      <c r="A60" s="196"/>
      <c r="B60" s="197" t="s">
        <v>93</v>
      </c>
      <c r="C60" s="38" t="n">
        <v>926</v>
      </c>
      <c r="D60" s="38"/>
      <c r="E60" s="39"/>
      <c r="F60" s="40"/>
      <c r="G60" s="41" t="n">
        <f aca="false">SUM(G61:G68)</f>
        <v>143038</v>
      </c>
      <c r="H60" s="41" t="n">
        <f aca="false">SUM(H61:H68)</f>
        <v>143038</v>
      </c>
      <c r="I60" s="198"/>
      <c r="J60" s="199"/>
      <c r="K60" s="110"/>
      <c r="L60" s="51"/>
    </row>
    <row r="61" customFormat="false" ht="27" hidden="false" customHeight="true" outlineLevel="0" collapsed="false">
      <c r="A61" s="149" t="s">
        <v>17</v>
      </c>
      <c r="B61" s="67" t="s">
        <v>94</v>
      </c>
      <c r="C61" s="125"/>
      <c r="D61" s="125" t="n">
        <v>92601</v>
      </c>
      <c r="E61" s="47" t="s">
        <v>29</v>
      </c>
      <c r="F61" s="126" t="n">
        <v>2017</v>
      </c>
      <c r="G61" s="49" t="n">
        <f aca="false">SUM(K61,J61,I61,H61)</f>
        <v>4500</v>
      </c>
      <c r="H61" s="127" t="n">
        <v>4500</v>
      </c>
      <c r="I61" s="127"/>
      <c r="J61" s="171"/>
      <c r="K61" s="191"/>
      <c r="L61" s="51"/>
    </row>
    <row r="62" customFormat="false" ht="25.5" hidden="false" customHeight="true" outlineLevel="0" collapsed="false">
      <c r="A62" s="149" t="s">
        <v>20</v>
      </c>
      <c r="B62" s="67" t="s">
        <v>95</v>
      </c>
      <c r="C62" s="55"/>
      <c r="D62" s="55" t="n">
        <v>92601</v>
      </c>
      <c r="E62" s="56" t="s">
        <v>29</v>
      </c>
      <c r="F62" s="57" t="n">
        <v>2017</v>
      </c>
      <c r="G62" s="65" t="n">
        <f aca="false">SUM(K62,J62,I62,H62)</f>
        <v>16300</v>
      </c>
      <c r="H62" s="58" t="n">
        <v>16300</v>
      </c>
      <c r="I62" s="58"/>
      <c r="J62" s="59"/>
      <c r="K62" s="60"/>
      <c r="L62" s="51"/>
    </row>
    <row r="63" customFormat="false" ht="26.25" hidden="false" customHeight="true" outlineLevel="0" collapsed="false">
      <c r="A63" s="149" t="s">
        <v>22</v>
      </c>
      <c r="B63" s="67" t="s">
        <v>96</v>
      </c>
      <c r="C63" s="55"/>
      <c r="D63" s="55" t="n">
        <v>92601</v>
      </c>
      <c r="E63" s="56" t="s">
        <v>29</v>
      </c>
      <c r="F63" s="57" t="n">
        <v>2017</v>
      </c>
      <c r="G63" s="65" t="n">
        <f aca="false">SUM(K63,J63,I63,H63)</f>
        <v>9000</v>
      </c>
      <c r="H63" s="58" t="n">
        <v>9000</v>
      </c>
      <c r="I63" s="58"/>
      <c r="J63" s="59"/>
      <c r="K63" s="60"/>
      <c r="L63" s="51"/>
    </row>
    <row r="64" customFormat="false" ht="26.25" hidden="false" customHeight="true" outlineLevel="0" collapsed="false">
      <c r="A64" s="149" t="s">
        <v>24</v>
      </c>
      <c r="B64" s="67" t="s">
        <v>97</v>
      </c>
      <c r="C64" s="55"/>
      <c r="D64" s="55" t="n">
        <v>92601</v>
      </c>
      <c r="E64" s="56" t="s">
        <v>29</v>
      </c>
      <c r="F64" s="57" t="n">
        <v>2017</v>
      </c>
      <c r="G64" s="65" t="n">
        <f aca="false">SUM(K64,J64,I64,H64)</f>
        <v>11438</v>
      </c>
      <c r="H64" s="58" t="n">
        <v>11438</v>
      </c>
      <c r="I64" s="58"/>
      <c r="J64" s="59"/>
      <c r="K64" s="60"/>
      <c r="L64" s="51"/>
    </row>
    <row r="65" customFormat="false" ht="27.75" hidden="false" customHeight="true" outlineLevel="0" collapsed="false">
      <c r="A65" s="149" t="s">
        <v>27</v>
      </c>
      <c r="B65" s="67" t="s">
        <v>98</v>
      </c>
      <c r="C65" s="138"/>
      <c r="D65" s="138" t="n">
        <v>92601</v>
      </c>
      <c r="E65" s="56" t="s">
        <v>29</v>
      </c>
      <c r="F65" s="57" t="n">
        <v>2017</v>
      </c>
      <c r="G65" s="141" t="n">
        <f aca="false">SUM(K65,J65,I65,H65)</f>
        <v>25000</v>
      </c>
      <c r="H65" s="133" t="n">
        <v>25000</v>
      </c>
      <c r="I65" s="133"/>
      <c r="J65" s="176"/>
      <c r="K65" s="177"/>
      <c r="L65" s="68"/>
    </row>
    <row r="66" customFormat="false" ht="24.75" hidden="false" customHeight="true" outlineLevel="0" collapsed="false">
      <c r="A66" s="149" t="s">
        <v>31</v>
      </c>
      <c r="B66" s="67" t="s">
        <v>99</v>
      </c>
      <c r="C66" s="138"/>
      <c r="D66" s="138" t="n">
        <v>92601</v>
      </c>
      <c r="E66" s="56" t="s">
        <v>29</v>
      </c>
      <c r="F66" s="57" t="n">
        <v>2017</v>
      </c>
      <c r="G66" s="141" t="n">
        <f aca="false">SUM(K66,J66,I66,H66)</f>
        <v>12800</v>
      </c>
      <c r="H66" s="133" t="n">
        <v>12800</v>
      </c>
      <c r="I66" s="133"/>
      <c r="J66" s="176"/>
      <c r="K66" s="177"/>
      <c r="L66" s="51"/>
    </row>
    <row r="67" customFormat="false" ht="16.5" hidden="false" customHeight="true" outlineLevel="0" collapsed="false">
      <c r="A67" s="149" t="s">
        <v>33</v>
      </c>
      <c r="B67" s="53" t="s">
        <v>100</v>
      </c>
      <c r="C67" s="138"/>
      <c r="D67" s="138" t="n">
        <v>92601</v>
      </c>
      <c r="E67" s="56" t="s">
        <v>29</v>
      </c>
      <c r="F67" s="57" t="n">
        <v>2017</v>
      </c>
      <c r="G67" s="141" t="n">
        <f aca="false">SUM(K67,J67,I67,H67)</f>
        <v>10000</v>
      </c>
      <c r="H67" s="133" t="n">
        <v>10000</v>
      </c>
      <c r="I67" s="133"/>
      <c r="J67" s="176"/>
      <c r="K67" s="177"/>
      <c r="L67" s="51"/>
    </row>
    <row r="68" customFormat="false" ht="18" hidden="false" customHeight="true" outlineLevel="0" collapsed="false">
      <c r="A68" s="149" t="s">
        <v>35</v>
      </c>
      <c r="B68" s="200" t="s">
        <v>101</v>
      </c>
      <c r="C68" s="71"/>
      <c r="D68" s="71" t="n">
        <v>92604</v>
      </c>
      <c r="E68" s="72" t="s">
        <v>102</v>
      </c>
      <c r="F68" s="73" t="n">
        <v>2017</v>
      </c>
      <c r="G68" s="74" t="n">
        <f aca="false">SUM(K68,J68,I68,H68)</f>
        <v>54000</v>
      </c>
      <c r="H68" s="75" t="n">
        <v>54000</v>
      </c>
      <c r="I68" s="75"/>
      <c r="J68" s="201"/>
      <c r="K68" s="76"/>
      <c r="L68" s="51"/>
    </row>
    <row r="69" customFormat="false" ht="18" hidden="false" customHeight="true" outlineLevel="0" collapsed="false">
      <c r="A69" s="202"/>
      <c r="B69" s="203" t="s">
        <v>103</v>
      </c>
      <c r="C69" s="204"/>
      <c r="D69" s="205"/>
      <c r="E69" s="206"/>
      <c r="F69" s="40"/>
      <c r="G69" s="41" t="n">
        <f aca="false">SUM(G9,G20,G22,G24,G26,G31,G46,G53,G60+J60)</f>
        <v>9879393</v>
      </c>
      <c r="H69" s="41" t="n">
        <f aca="false">SUM(H9,H20,H22,H24,H26,H31,H46,H53,H60)</f>
        <v>7067217</v>
      </c>
      <c r="I69" s="41" t="n">
        <f aca="false">SUM(I9,I20,I22,I24,I26,I31,I46,I53,I60)</f>
        <v>2085876</v>
      </c>
      <c r="J69" s="41"/>
      <c r="K69" s="42" t="n">
        <f aca="false">SUM(K9,K20,K22,K24,K26,K31,K46,K53,K60)</f>
        <v>726300</v>
      </c>
      <c r="L69" s="51"/>
    </row>
    <row r="70" customFormat="false" ht="18" hidden="false" customHeight="true" outlineLevel="0" collapsed="false"/>
    <row r="71" customFormat="false" ht="24.75" hidden="false" customHeight="true" outlineLevel="0" collapsed="false"/>
    <row r="72" customFormat="false" ht="24.75" hidden="false" customHeight="true" outlineLevel="0" collapsed="false"/>
    <row r="73" customFormat="false" ht="25.5" hidden="false" customHeight="true" outlineLevel="0" collapsed="false"/>
    <row r="74" customFormat="false" ht="26.25" hidden="false" customHeight="true" outlineLevel="0" collapsed="false"/>
    <row r="75" customFormat="false" ht="13.5" hidden="false" customHeight="true" outlineLevel="0" collapsed="false"/>
    <row r="76" customFormat="false" ht="17.25" hidden="false" customHeight="true" outlineLevel="0" collapsed="false"/>
    <row r="77" customFormat="false" ht="15.75" hidden="false" customHeight="true" outlineLevel="0" collapsed="false"/>
    <row r="79" customFormat="false" ht="15" hidden="false" customHeight="true" outlineLevel="0" collapsed="false"/>
    <row r="80" customFormat="false" ht="16.5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1048576" customFormat="false" ht="12.8" hidden="false" customHeight="false" outlineLevel="0" collapsed="false"/>
  </sheetData>
  <mergeCells count="5">
    <mergeCell ref="J1:K1"/>
    <mergeCell ref="I2:K2"/>
    <mergeCell ref="G3:K3"/>
    <mergeCell ref="C4:D4"/>
    <mergeCell ref="G4:K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LibreOffice/5.3.4.2$Windows_x86 LibreOffice_project/f82d347ccc0be322489bf7da61d7e4ad13fe2ff3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2016-10-27T07:01:21Z</dcterms:created>
  <dc:creator>WFP-MG</dc:creator>
  <dc:description/>
  <dc:language>pl-PL</dc:language>
  <cp:lastModifiedBy/>
  <cp:lastPrinted>2017-08-29T11:24:37Z</cp:lastPrinted>
  <dcterms:modified xsi:type="dcterms:W3CDTF">2017-08-29T11:24:45Z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